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uill\OneDrive\Documents\GUILLERMO 2023\ESTILOGOLF\2026\RANKING\"/>
    </mc:Choice>
  </mc:AlternateContent>
  <bookViews>
    <workbookView xWindow="0" yWindow="0" windowWidth="28800" windowHeight="18000" tabRatio="918"/>
  </bookViews>
  <sheets>
    <sheet name="INTERCLUBES" sheetId="2" r:id="rId1"/>
    <sheet name="VAR. JUV-18" sheetId="14" r:id="rId2"/>
    <sheet name="VAR. PRE-JUV" sheetId="16" r:id="rId3"/>
    <sheet name="MUJ - JUV" sheetId="15" r:id="rId4"/>
    <sheet name="MUJ. PRE-JUV" sheetId="17" r:id="rId5"/>
    <sheet name="VAR. INFANTILES" sheetId="21" r:id="rId6"/>
    <sheet name="ALBATROS " sheetId="9" r:id="rId7"/>
    <sheet name="EAGLES " sheetId="10" r:id="rId8"/>
    <sheet name="BIRDIES " sheetId="11" r:id="rId9"/>
    <sheet name="Hoja2" sheetId="20" r:id="rId10"/>
    <sheet name="Hoja1" sheetId="19" state="hidden" r:id="rId11"/>
  </sheets>
  <definedNames>
    <definedName name="_xlnm._FilterDatabase" localSheetId="6" hidden="1">'ALBATROS '!$B$97:$AL$125</definedName>
    <definedName name="_xlnm._FilterDatabase" localSheetId="8" hidden="1">'BIRDIES '!$E$34:$AL$36</definedName>
    <definedName name="_xlnm._FilterDatabase" localSheetId="3" hidden="1">'MUJ - JUV'!$B$13:$AE$40</definedName>
    <definedName name="_xlnm._FilterDatabase" localSheetId="1" hidden="1">'VAR. JUV-18'!$B$9:$AE$115</definedName>
    <definedName name="Z_58E021BF_97D1_4B64_8CE7_89613EB62F48_.wvu.Cols" localSheetId="6" hidden="1">'ALBATROS '!$J:$AL</definedName>
    <definedName name="Z_58E021BF_97D1_4B64_8CE7_89613EB62F48_.wvu.Cols" localSheetId="8" hidden="1">'BIRDIES '!$J:$AL</definedName>
    <definedName name="Z_58E021BF_97D1_4B64_8CE7_89613EB62F48_.wvu.Cols" localSheetId="7" hidden="1">'EAGLES '!$J:$AL</definedName>
    <definedName name="Z_58E021BF_97D1_4B64_8CE7_89613EB62F48_.wvu.Cols" localSheetId="0" hidden="1">INTERCLUBES!$G:$O</definedName>
    <definedName name="Z_58E021BF_97D1_4B64_8CE7_89613EB62F48_.wvu.Cols" localSheetId="3" hidden="1">'MUJ - JUV'!$L:$AE</definedName>
    <definedName name="Z_58E021BF_97D1_4B64_8CE7_89613EB62F48_.wvu.Cols" localSheetId="4" hidden="1">'MUJ. PRE-JUV'!$L:$AE</definedName>
    <definedName name="Z_58E021BF_97D1_4B64_8CE7_89613EB62F48_.wvu.Cols" localSheetId="5" hidden="1">'VAR. INFANTILES'!$L:$AE</definedName>
    <definedName name="Z_58E021BF_97D1_4B64_8CE7_89613EB62F48_.wvu.Cols" localSheetId="1" hidden="1">'VAR. JUV-18'!$L:$AE</definedName>
    <definedName name="Z_58E021BF_97D1_4B64_8CE7_89613EB62F48_.wvu.Cols" localSheetId="2" hidden="1">'VAR. PRE-JUV'!$L:$AE</definedName>
    <definedName name="Z_58E021BF_97D1_4B64_8CE7_89613EB62F48_.wvu.FilterData" localSheetId="6" hidden="1">'ALBATROS '!$B$97:$AL$125</definedName>
    <definedName name="Z_58E021BF_97D1_4B64_8CE7_89613EB62F48_.wvu.FilterData" localSheetId="8" hidden="1">'BIRDIES '!$E$34:$AL$36</definedName>
    <definedName name="Z_58E021BF_97D1_4B64_8CE7_89613EB62F48_.wvu.FilterData" localSheetId="3" hidden="1">'MUJ - JUV'!$B$13:$AE$40</definedName>
    <definedName name="Z_58E021BF_97D1_4B64_8CE7_89613EB62F48_.wvu.FilterData" localSheetId="1" hidden="1">'VAR. JUV-18'!$B$9:$AE$115</definedName>
    <definedName name="Z_58E021BF_97D1_4B64_8CE7_89613EB62F48_.wvu.Rows" localSheetId="8" hidden="1">'BIRDIES '!$18:$18</definedName>
    <definedName name="Z_58E021BF_97D1_4B64_8CE7_89613EB62F48_.wvu.Rows" localSheetId="4" hidden="1">'MUJ. PRE-JUV'!$1:$36</definedName>
  </definedNames>
  <calcPr calcId="162913"/>
  <customWorkbookViews>
    <customWorkbookView name="Guillermo - Vista personalizada" guid="{58E021BF-97D1-4B64-8CE7-89613EB62F48}" mergeInterval="0" personalView="1" maximized="1" xWindow="-8" yWindow="-8" windowWidth="1382" windowHeight="744" tabRatio="918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0" l="1"/>
  <c r="E36" i="10"/>
  <c r="E114" i="14"/>
  <c r="E113" i="14"/>
  <c r="E112" i="14"/>
  <c r="E111" i="14"/>
  <c r="E110" i="14"/>
  <c r="E109" i="14"/>
  <c r="E108" i="14"/>
  <c r="E107" i="14"/>
  <c r="E106" i="14"/>
  <c r="E105" i="14"/>
  <c r="E104" i="14"/>
  <c r="E103" i="14"/>
  <c r="C6" i="2"/>
  <c r="C7" i="2"/>
  <c r="AP24" i="21" l="1"/>
  <c r="AA49" i="21"/>
  <c r="AA25" i="21"/>
  <c r="E19" i="21" l="1"/>
  <c r="E17" i="21"/>
  <c r="E18" i="21"/>
  <c r="E16" i="21"/>
  <c r="E15" i="21"/>
  <c r="E14" i="21"/>
  <c r="E13" i="21"/>
  <c r="E12" i="21"/>
  <c r="E10" i="21"/>
  <c r="E9" i="21"/>
  <c r="Y109" i="17"/>
  <c r="G19" i="15"/>
  <c r="F19" i="15" s="1"/>
  <c r="G32" i="14"/>
  <c r="F32" i="14" s="1"/>
  <c r="L103" i="2"/>
  <c r="Y115" i="14"/>
  <c r="Y230" i="14"/>
  <c r="E169" i="14"/>
  <c r="E137" i="14"/>
  <c r="E228" i="14"/>
  <c r="E227" i="14"/>
  <c r="E32" i="14"/>
  <c r="Y25" i="21"/>
  <c r="E9" i="11" l="1"/>
  <c r="E10" i="11"/>
  <c r="E11" i="11"/>
  <c r="E12" i="11"/>
  <c r="U84" i="10"/>
  <c r="S84" i="10"/>
  <c r="Q84" i="10"/>
  <c r="O84" i="10"/>
  <c r="M84" i="10"/>
  <c r="K84" i="10"/>
  <c r="I84" i="10"/>
  <c r="G84" i="10"/>
  <c r="G100" i="10"/>
  <c r="E32" i="10"/>
  <c r="E17" i="10"/>
  <c r="E24" i="10"/>
  <c r="E21" i="10"/>
  <c r="E31" i="10"/>
  <c r="E25" i="10"/>
  <c r="E22" i="10"/>
  <c r="E34" i="10"/>
  <c r="E41" i="10"/>
  <c r="E27" i="10"/>
  <c r="E43" i="10"/>
  <c r="E18" i="10"/>
  <c r="E30" i="10"/>
  <c r="E10" i="10"/>
  <c r="U125" i="9"/>
  <c r="S125" i="9"/>
  <c r="Q125" i="9"/>
  <c r="O125" i="9"/>
  <c r="M125" i="9"/>
  <c r="K125" i="9"/>
  <c r="I125" i="9"/>
  <c r="G125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E108" i="9"/>
  <c r="E107" i="9"/>
  <c r="E106" i="9"/>
  <c r="E95" i="9"/>
  <c r="E40" i="9"/>
  <c r="W49" i="21"/>
  <c r="U49" i="21"/>
  <c r="S49" i="21"/>
  <c r="Q49" i="21"/>
  <c r="O49" i="21"/>
  <c r="M49" i="21"/>
  <c r="K49" i="21"/>
  <c r="I49" i="21"/>
  <c r="E34" i="21"/>
  <c r="E35" i="21"/>
  <c r="E33" i="21"/>
  <c r="E41" i="21"/>
  <c r="E36" i="21"/>
  <c r="E37" i="21"/>
  <c r="E38" i="21"/>
  <c r="E42" i="21"/>
  <c r="E39" i="21"/>
  <c r="E40" i="21"/>
  <c r="E43" i="21"/>
  <c r="E44" i="21"/>
  <c r="E45" i="21"/>
  <c r="E46" i="21"/>
  <c r="E47" i="21"/>
  <c r="E48" i="21"/>
  <c r="E11" i="21"/>
  <c r="W25" i="21"/>
  <c r="U25" i="21"/>
  <c r="S25" i="21"/>
  <c r="Q25" i="21"/>
  <c r="O25" i="21"/>
  <c r="M25" i="21"/>
  <c r="K25" i="21"/>
  <c r="I25" i="21"/>
  <c r="E95" i="17" l="1"/>
  <c r="G60" i="17"/>
  <c r="F60" i="17" s="1"/>
  <c r="G40" i="14"/>
  <c r="F40" i="14" s="1"/>
  <c r="E6" i="11" l="1"/>
  <c r="E7" i="11"/>
  <c r="E8" i="11"/>
  <c r="E97" i="9"/>
  <c r="E9" i="14"/>
  <c r="E152" i="16"/>
  <c r="E151" i="16"/>
  <c r="E136" i="16"/>
  <c r="E150" i="16"/>
  <c r="E149" i="16"/>
  <c r="E147" i="16"/>
  <c r="E146" i="16"/>
  <c r="E126" i="16"/>
  <c r="E120" i="16"/>
  <c r="E145" i="16"/>
  <c r="E144" i="16"/>
  <c r="E143" i="16"/>
  <c r="E130" i="16"/>
  <c r="E137" i="16"/>
  <c r="E140" i="16"/>
  <c r="E141" i="16"/>
  <c r="E142" i="16"/>
  <c r="E134" i="16"/>
  <c r="E124" i="16"/>
  <c r="E135" i="16"/>
  <c r="E139" i="16"/>
  <c r="E138" i="16"/>
  <c r="E128" i="16"/>
  <c r="E133" i="16"/>
  <c r="E127" i="16"/>
  <c r="E132" i="16"/>
  <c r="E131" i="16"/>
  <c r="E119" i="16"/>
  <c r="E129" i="16"/>
  <c r="E121" i="16"/>
  <c r="E123" i="16"/>
  <c r="E125" i="16"/>
  <c r="E114" i="16"/>
  <c r="E122" i="16"/>
  <c r="E118" i="16"/>
  <c r="E115" i="16"/>
  <c r="E116" i="16"/>
  <c r="E117" i="16"/>
  <c r="E113" i="16"/>
  <c r="I105" i="16"/>
  <c r="K105" i="16"/>
  <c r="M105" i="16"/>
  <c r="O105" i="16"/>
  <c r="Q105" i="16"/>
  <c r="S105" i="16"/>
  <c r="U105" i="16"/>
  <c r="E16" i="16"/>
  <c r="E19" i="16"/>
  <c r="E18" i="16"/>
  <c r="E14" i="16"/>
  <c r="E10" i="16"/>
  <c r="E22" i="16"/>
  <c r="E15" i="16"/>
  <c r="E17" i="16"/>
  <c r="E13" i="16"/>
  <c r="E9" i="16"/>
  <c r="E12" i="16"/>
  <c r="E103" i="16"/>
  <c r="E102" i="16"/>
  <c r="E38" i="16"/>
  <c r="E40" i="16"/>
  <c r="E101" i="16"/>
  <c r="E100" i="16"/>
  <c r="E99" i="16"/>
  <c r="E98" i="16"/>
  <c r="E97" i="16"/>
  <c r="E96" i="16"/>
  <c r="E95" i="16"/>
  <c r="E94" i="16"/>
  <c r="E93" i="16"/>
  <c r="E92" i="16"/>
  <c r="E91" i="16"/>
  <c r="E90" i="16"/>
  <c r="E89" i="16"/>
  <c r="E88" i="16"/>
  <c r="E87" i="16"/>
  <c r="E34" i="16"/>
  <c r="E86" i="16"/>
  <c r="E85" i="16"/>
  <c r="E84" i="16"/>
  <c r="E83" i="16"/>
  <c r="E82" i="16"/>
  <c r="E81" i="16"/>
  <c r="E39" i="16"/>
  <c r="E80" i="16"/>
  <c r="E79" i="16"/>
  <c r="E78" i="16"/>
  <c r="E77" i="16"/>
  <c r="E76" i="16"/>
  <c r="E30" i="16"/>
  <c r="E75" i="16"/>
  <c r="E74" i="16"/>
  <c r="E73" i="16"/>
  <c r="E72" i="16"/>
  <c r="E71" i="16"/>
  <c r="E70" i="16"/>
  <c r="E69" i="16"/>
  <c r="E68" i="16"/>
  <c r="E67" i="16"/>
  <c r="E66" i="16"/>
  <c r="E65" i="16"/>
  <c r="E64" i="16"/>
  <c r="E63" i="16"/>
  <c r="E62" i="16"/>
  <c r="E61" i="16"/>
  <c r="E60" i="16"/>
  <c r="E59" i="16"/>
  <c r="E58" i="16"/>
  <c r="E57" i="16"/>
  <c r="E56" i="16"/>
  <c r="E55" i="16"/>
  <c r="E54" i="16"/>
  <c r="E53" i="16"/>
  <c r="E52" i="16"/>
  <c r="E51" i="16"/>
  <c r="E50" i="16"/>
  <c r="E32" i="16"/>
  <c r="E49" i="16"/>
  <c r="E42" i="16"/>
  <c r="E35" i="16"/>
  <c r="E33" i="16"/>
  <c r="E31" i="16"/>
  <c r="E26" i="16"/>
  <c r="E25" i="16"/>
  <c r="E24" i="16"/>
  <c r="E21" i="16"/>
  <c r="E48" i="16"/>
  <c r="E41" i="16"/>
  <c r="E44" i="16"/>
  <c r="E37" i="16"/>
  <c r="E43" i="16"/>
  <c r="E27" i="16"/>
  <c r="E45" i="16"/>
  <c r="E47" i="16"/>
  <c r="E46" i="16"/>
  <c r="E36" i="16"/>
  <c r="E28" i="16"/>
  <c r="E23" i="16"/>
  <c r="E29" i="16"/>
  <c r="E20" i="16"/>
  <c r="E11" i="16"/>
  <c r="G35" i="16" l="1"/>
  <c r="F35" i="16" s="1"/>
  <c r="G33" i="16"/>
  <c r="F33" i="16" s="1"/>
  <c r="G31" i="16"/>
  <c r="F31" i="16" s="1"/>
  <c r="G37" i="16"/>
  <c r="F37" i="16" s="1"/>
  <c r="G27" i="16"/>
  <c r="F27" i="16" s="1"/>
  <c r="G16" i="16"/>
  <c r="F16" i="16" s="1"/>
  <c r="G48" i="16"/>
  <c r="F48" i="16" s="1"/>
  <c r="G41" i="16"/>
  <c r="F41" i="16" s="1"/>
  <c r="G44" i="16"/>
  <c r="F44" i="16" s="1"/>
  <c r="G43" i="16"/>
  <c r="F43" i="16" s="1"/>
  <c r="G46" i="16"/>
  <c r="F46" i="16" s="1"/>
  <c r="G47" i="16"/>
  <c r="F47" i="16" s="1"/>
  <c r="G36" i="16"/>
  <c r="F36" i="16" s="1"/>
  <c r="G28" i="16"/>
  <c r="F28" i="16" s="1"/>
  <c r="G29" i="16"/>
  <c r="F29" i="16" s="1"/>
  <c r="G26" i="16"/>
  <c r="F26" i="16" s="1"/>
  <c r="G25" i="16"/>
  <c r="F25" i="16" s="1"/>
  <c r="G24" i="16"/>
  <c r="F24" i="16" s="1"/>
  <c r="G21" i="16"/>
  <c r="F21" i="16" s="1"/>
  <c r="G18" i="16"/>
  <c r="F18" i="16" s="1"/>
  <c r="G19" i="16"/>
  <c r="F19" i="16" s="1"/>
  <c r="G14" i="16"/>
  <c r="F14" i="16" s="1"/>
  <c r="G23" i="16"/>
  <c r="F23" i="16" s="1"/>
  <c r="G10" i="16"/>
  <c r="F10" i="16" s="1"/>
  <c r="G20" i="16"/>
  <c r="F20" i="16" s="1"/>
  <c r="G22" i="16"/>
  <c r="F22" i="16" s="1"/>
  <c r="G15" i="16"/>
  <c r="F15" i="16" s="1"/>
  <c r="G17" i="16"/>
  <c r="F17" i="16" s="1"/>
  <c r="G13" i="16"/>
  <c r="G11" i="16"/>
  <c r="F11" i="16" s="1"/>
  <c r="G9" i="16"/>
  <c r="F9" i="16" s="1"/>
  <c r="G12" i="16"/>
  <c r="F12" i="16" s="1"/>
  <c r="G61" i="17"/>
  <c r="F61" i="17" s="1"/>
  <c r="C52" i="2" l="1"/>
  <c r="G19" i="14"/>
  <c r="F19" i="14" s="1"/>
  <c r="G35" i="14"/>
  <c r="F35" i="14" s="1"/>
  <c r="E45" i="10"/>
  <c r="E21" i="11"/>
  <c r="E22" i="11"/>
  <c r="E29" i="10"/>
  <c r="E35" i="10"/>
  <c r="E124" i="9" l="1"/>
  <c r="E101" i="9"/>
  <c r="E86" i="9"/>
  <c r="E47" i="9"/>
  <c r="E43" i="9"/>
  <c r="E46" i="9"/>
  <c r="E45" i="9"/>
  <c r="E154" i="16"/>
  <c r="E148" i="16"/>
  <c r="E144" i="14" l="1"/>
  <c r="E189" i="14"/>
  <c r="E64" i="14"/>
  <c r="E69" i="14"/>
  <c r="N225" i="14"/>
  <c r="E225" i="14"/>
  <c r="N224" i="14"/>
  <c r="E224" i="14"/>
  <c r="E131" i="14"/>
  <c r="S230" i="14"/>
  <c r="Q230" i="14"/>
  <c r="O230" i="14"/>
  <c r="M230" i="14"/>
  <c r="K230" i="14"/>
  <c r="I230" i="14"/>
  <c r="E35" i="14"/>
  <c r="E19" i="14"/>
  <c r="G42" i="16"/>
  <c r="F42" i="16" s="1"/>
  <c r="G101" i="16"/>
  <c r="F101" i="16" s="1"/>
  <c r="G100" i="16"/>
  <c r="F100" i="16" s="1"/>
  <c r="G99" i="16"/>
  <c r="F99" i="16" s="1"/>
  <c r="G98" i="16"/>
  <c r="F98" i="16" s="1"/>
  <c r="G96" i="16"/>
  <c r="F96" i="16" s="1"/>
  <c r="G95" i="16"/>
  <c r="F95" i="16" s="1"/>
  <c r="G94" i="16"/>
  <c r="F94" i="16" s="1"/>
  <c r="G93" i="16"/>
  <c r="F93" i="16" s="1"/>
  <c r="G92" i="16"/>
  <c r="F92" i="16" s="1"/>
  <c r="F91" i="16"/>
  <c r="F90" i="16"/>
  <c r="F89" i="16"/>
  <c r="F88" i="16"/>
  <c r="F86" i="16"/>
  <c r="F85" i="16"/>
  <c r="F84" i="16"/>
  <c r="F83" i="16"/>
  <c r="F82" i="16"/>
  <c r="F81" i="16"/>
  <c r="F80" i="16"/>
  <c r="F79" i="16"/>
  <c r="F78" i="16"/>
  <c r="F77" i="16"/>
  <c r="F74" i="16"/>
  <c r="F73" i="16"/>
  <c r="F72" i="16"/>
  <c r="F71" i="16"/>
  <c r="F70" i="16"/>
  <c r="F69" i="16"/>
  <c r="F68" i="16"/>
  <c r="F67" i="16"/>
  <c r="F66" i="16"/>
  <c r="F65" i="16"/>
  <c r="F62" i="16"/>
  <c r="F61" i="16"/>
  <c r="F60" i="16"/>
  <c r="F59" i="16"/>
  <c r="F58" i="16"/>
  <c r="F57" i="16"/>
  <c r="F55" i="16"/>
  <c r="F54" i="16"/>
  <c r="F53" i="16"/>
  <c r="E93" i="10" l="1"/>
  <c r="E11" i="10"/>
  <c r="E9" i="10"/>
  <c r="E8" i="10"/>
  <c r="E6" i="10"/>
  <c r="E6" i="9"/>
  <c r="E87" i="17"/>
  <c r="E84" i="17"/>
  <c r="E52" i="17"/>
  <c r="E51" i="17"/>
  <c r="E45" i="17"/>
  <c r="E46" i="17"/>
  <c r="E55" i="15"/>
  <c r="E54" i="15"/>
  <c r="E50" i="15"/>
  <c r="E53" i="15"/>
  <c r="E49" i="15"/>
  <c r="E48" i="15"/>
  <c r="E14" i="15"/>
  <c r="E13" i="15"/>
  <c r="E15" i="15"/>
  <c r="E16" i="15"/>
  <c r="E12" i="15"/>
  <c r="E9" i="15"/>
  <c r="I103" i="2"/>
  <c r="E17" i="11"/>
  <c r="E14" i="11"/>
  <c r="AN21" i="10"/>
  <c r="E44" i="9"/>
  <c r="E39" i="9"/>
  <c r="E199" i="16"/>
  <c r="E125" i="14"/>
  <c r="E149" i="14"/>
  <c r="E163" i="14"/>
  <c r="G85" i="14"/>
  <c r="F85" i="14" s="1"/>
  <c r="G47" i="14"/>
  <c r="F47" i="14" s="1"/>
  <c r="E16" i="14"/>
  <c r="E21" i="14"/>
  <c r="E17" i="14"/>
  <c r="E13" i="14"/>
  <c r="E10" i="14"/>
  <c r="E47" i="14"/>
  <c r="E204" i="14"/>
  <c r="E85" i="14"/>
  <c r="G18" i="15" l="1"/>
  <c r="F18" i="15" s="1"/>
  <c r="G48" i="14"/>
  <c r="F48" i="14" s="1"/>
  <c r="G31" i="14"/>
  <c r="F31" i="14" s="1"/>
  <c r="G21" i="15" l="1"/>
  <c r="F21" i="15" s="1"/>
  <c r="G20" i="15"/>
  <c r="F20" i="15" s="1"/>
  <c r="G39" i="16"/>
  <c r="F39" i="16" s="1"/>
  <c r="G32" i="16"/>
  <c r="F32" i="16" s="1"/>
  <c r="G97" i="16"/>
  <c r="F97" i="16" s="1"/>
  <c r="G51" i="14"/>
  <c r="F51" i="14" s="1"/>
  <c r="G77" i="14"/>
  <c r="F77" i="14" s="1"/>
  <c r="G66" i="14"/>
  <c r="F66" i="14" s="1"/>
  <c r="G93" i="14"/>
  <c r="F93" i="14" s="1"/>
  <c r="G39" i="14"/>
  <c r="F39" i="14" s="1"/>
  <c r="G28" i="14"/>
  <c r="AM7" i="10"/>
  <c r="AM8" i="10" s="1"/>
  <c r="AM9" i="10" s="1"/>
  <c r="AM10" i="10" s="1"/>
  <c r="AM11" i="10" s="1"/>
  <c r="AM12" i="10" s="1"/>
  <c r="AM13" i="10" s="1"/>
  <c r="AM14" i="10" s="1"/>
  <c r="AM15" i="10" s="1"/>
  <c r="AM16" i="10" s="1"/>
  <c r="AM17" i="10" s="1"/>
  <c r="AM18" i="10" s="1"/>
  <c r="AM19" i="10" s="1"/>
  <c r="N98" i="17"/>
  <c r="N97" i="17"/>
  <c r="N83" i="17"/>
  <c r="N96" i="17"/>
  <c r="G46" i="17"/>
  <c r="G62" i="17"/>
  <c r="G57" i="17"/>
  <c r="G48" i="17"/>
  <c r="G51" i="17"/>
  <c r="G59" i="17"/>
  <c r="G56" i="17"/>
  <c r="G47" i="17"/>
  <c r="G58" i="17"/>
  <c r="G52" i="17"/>
  <c r="G50" i="17"/>
  <c r="G45" i="17"/>
  <c r="E60" i="15"/>
  <c r="E58" i="15"/>
  <c r="E21" i="15"/>
  <c r="E20" i="15"/>
  <c r="N203" i="16"/>
  <c r="N201" i="16"/>
  <c r="N200" i="16"/>
  <c r="N198" i="16"/>
  <c r="N197" i="16"/>
  <c r="N194" i="16"/>
  <c r="N193" i="16"/>
  <c r="N189" i="16"/>
  <c r="N188" i="16"/>
  <c r="N187" i="16"/>
  <c r="N186" i="16"/>
  <c r="N185" i="16"/>
  <c r="N184" i="16"/>
  <c r="N182" i="16"/>
  <c r="N180" i="16"/>
  <c r="N179" i="16"/>
  <c r="N178" i="16"/>
  <c r="N177" i="16"/>
  <c r="N176" i="16"/>
  <c r="N175" i="16"/>
  <c r="N174" i="16"/>
  <c r="N173" i="16"/>
  <c r="N170" i="16"/>
  <c r="N169" i="16"/>
  <c r="N167" i="16"/>
  <c r="N166" i="16"/>
  <c r="N164" i="16"/>
  <c r="N162" i="16"/>
  <c r="N159" i="16"/>
  <c r="N158" i="16"/>
  <c r="N157" i="16"/>
  <c r="N156" i="16"/>
  <c r="N202" i="16"/>
  <c r="N196" i="16"/>
  <c r="N195" i="16"/>
  <c r="N192" i="16"/>
  <c r="N191" i="16"/>
  <c r="N146" i="16"/>
  <c r="N183" i="16"/>
  <c r="N181" i="16"/>
  <c r="N172" i="16"/>
  <c r="N171" i="16"/>
  <c r="N132" i="16"/>
  <c r="N168" i="16"/>
  <c r="N165" i="16"/>
  <c r="N161" i="16"/>
  <c r="N160" i="16"/>
  <c r="N142" i="16"/>
  <c r="N190" i="16"/>
  <c r="N150" i="16"/>
  <c r="N122" i="16"/>
  <c r="N120" i="16"/>
  <c r="N126" i="16"/>
  <c r="N138" i="16"/>
  <c r="N155" i="16"/>
  <c r="N147" i="16"/>
  <c r="N121" i="16"/>
  <c r="N119" i="16"/>
  <c r="N144" i="16"/>
  <c r="N149" i="16"/>
  <c r="N163" i="16"/>
  <c r="N133" i="16"/>
  <c r="N140" i="16"/>
  <c r="E153" i="16"/>
  <c r="N52" i="16"/>
  <c r="N51" i="16"/>
  <c r="N50" i="16"/>
  <c r="N49" i="16"/>
  <c r="G45" i="16"/>
  <c r="F45" i="16" s="1"/>
  <c r="N132" i="14"/>
  <c r="N196" i="14"/>
  <c r="N195" i="14"/>
  <c r="N194" i="14"/>
  <c r="N124" i="14"/>
  <c r="N159" i="14"/>
  <c r="N193" i="14"/>
  <c r="N192" i="14"/>
  <c r="N191" i="14"/>
  <c r="N172" i="14"/>
  <c r="N190" i="14"/>
  <c r="N188" i="14"/>
  <c r="N187" i="14"/>
  <c r="N186" i="14"/>
  <c r="N185" i="14"/>
  <c r="N184" i="14"/>
  <c r="N183" i="14"/>
  <c r="N133" i="14"/>
  <c r="N182" i="14"/>
  <c r="N181" i="14"/>
  <c r="N180" i="14"/>
  <c r="N179" i="14"/>
  <c r="N178" i="14"/>
  <c r="N177" i="14"/>
  <c r="N176" i="14"/>
  <c r="N171" i="14"/>
  <c r="N175" i="14"/>
  <c r="N161" i="14"/>
  <c r="N227" i="14"/>
  <c r="N129" i="14"/>
  <c r="N226" i="14"/>
  <c r="N165" i="14"/>
  <c r="N223" i="14"/>
  <c r="N222" i="14"/>
  <c r="N221" i="14"/>
  <c r="N123" i="14"/>
  <c r="N158" i="14"/>
  <c r="N220" i="14"/>
  <c r="N219" i="14"/>
  <c r="N168" i="14"/>
  <c r="N218" i="14"/>
  <c r="N217" i="14"/>
  <c r="N216" i="14"/>
  <c r="N162" i="14"/>
  <c r="N215" i="14"/>
  <c r="N146" i="14"/>
  <c r="N214" i="14"/>
  <c r="N213" i="14"/>
  <c r="N212" i="14"/>
  <c r="N211" i="14"/>
  <c r="N210" i="14"/>
  <c r="N148" i="14"/>
  <c r="N209" i="14"/>
  <c r="N208" i="14"/>
  <c r="N207" i="14"/>
  <c r="N167" i="14"/>
  <c r="N206" i="14"/>
  <c r="N205" i="14"/>
  <c r="N203" i="14"/>
  <c r="N202" i="14"/>
  <c r="N160" i="14"/>
  <c r="N201" i="14"/>
  <c r="N200" i="14"/>
  <c r="N199" i="14"/>
  <c r="N198" i="14"/>
  <c r="N173" i="14"/>
  <c r="N197" i="14"/>
  <c r="E170" i="14"/>
  <c r="E177" i="14"/>
  <c r="E52" i="14"/>
  <c r="E51" i="14"/>
  <c r="E13" i="10"/>
  <c r="G55" i="17"/>
  <c r="G49" i="17"/>
  <c r="G54" i="17"/>
  <c r="G53" i="17"/>
  <c r="G17" i="15"/>
  <c r="G11" i="15"/>
  <c r="G10" i="15"/>
  <c r="G15" i="15"/>
  <c r="G16" i="15"/>
  <c r="G14" i="15"/>
  <c r="G12" i="15"/>
  <c r="G13" i="15"/>
  <c r="G9" i="15"/>
  <c r="F57" i="17" l="1"/>
  <c r="AN46" i="17"/>
  <c r="AN47" i="17" s="1"/>
  <c r="AN48" i="17" s="1"/>
  <c r="AN49" i="17" s="1"/>
  <c r="AN50" i="17" s="1"/>
  <c r="AN51" i="17" s="1"/>
  <c r="AN52" i="17" s="1"/>
  <c r="AN53" i="17" s="1"/>
  <c r="AN54" i="17" s="1"/>
  <c r="AN55" i="17" s="1"/>
  <c r="AN56" i="17" s="1"/>
  <c r="AN57" i="17" s="1"/>
  <c r="AN58" i="17" s="1"/>
  <c r="AN59" i="17" s="1"/>
  <c r="AN60" i="17" s="1"/>
  <c r="AN61" i="17" s="1"/>
  <c r="AN62" i="17" s="1"/>
  <c r="AN63" i="17" s="1"/>
  <c r="AN64" i="17" s="1"/>
  <c r="AN65" i="17" s="1"/>
  <c r="AN66" i="17" s="1"/>
  <c r="AN67" i="17" s="1"/>
  <c r="AN68" i="17" s="1"/>
  <c r="AN69" i="17" s="1"/>
  <c r="AN70" i="17" s="1"/>
  <c r="F17" i="15"/>
  <c r="F13" i="16"/>
  <c r="G41" i="14"/>
  <c r="G45" i="14"/>
  <c r="G37" i="14"/>
  <c r="F37" i="14" s="1"/>
  <c r="G44" i="14"/>
  <c r="G27" i="14"/>
  <c r="G24" i="14"/>
  <c r="G30" i="14"/>
  <c r="G33" i="14"/>
  <c r="G38" i="14"/>
  <c r="G20" i="14"/>
  <c r="G43" i="14"/>
  <c r="G23" i="14"/>
  <c r="G16" i="14"/>
  <c r="G22" i="14"/>
  <c r="G18" i="14"/>
  <c r="G12" i="14"/>
  <c r="G21" i="14"/>
  <c r="G17" i="14"/>
  <c r="G11" i="14"/>
  <c r="G13" i="14"/>
  <c r="G10" i="14"/>
  <c r="G14" i="14"/>
  <c r="G9" i="14"/>
  <c r="G15" i="14"/>
  <c r="G25" i="14"/>
  <c r="F25" i="14" s="1"/>
  <c r="A10" i="21"/>
  <c r="A11" i="21" s="1"/>
  <c r="A12" i="21" s="1"/>
  <c r="A13" i="21" s="1"/>
  <c r="AN10" i="21"/>
  <c r="AN11" i="21" s="1"/>
  <c r="AN12" i="21" s="1"/>
  <c r="AN13" i="21" s="1"/>
  <c r="AN14" i="21" s="1"/>
  <c r="AN34" i="21"/>
  <c r="AN35" i="21" s="1"/>
  <c r="AN36" i="21" s="1"/>
  <c r="AN37" i="21" s="1"/>
  <c r="AN38" i="21" s="1"/>
  <c r="E23" i="21"/>
  <c r="E22" i="21"/>
  <c r="E21" i="21"/>
  <c r="E20" i="21"/>
  <c r="AV48" i="21"/>
  <c r="AT48" i="21"/>
  <c r="AP48" i="21"/>
  <c r="AX47" i="21"/>
  <c r="AW47" i="21"/>
  <c r="AU47" i="21"/>
  <c r="AS47" i="21"/>
  <c r="AQ47" i="21"/>
  <c r="AR47" i="21" s="1"/>
  <c r="AX46" i="21"/>
  <c r="AW46" i="21"/>
  <c r="AU46" i="21"/>
  <c r="AS46" i="21"/>
  <c r="AQ46" i="21"/>
  <c r="AR46" i="21" s="1"/>
  <c r="AX45" i="21"/>
  <c r="AW45" i="21"/>
  <c r="AU45" i="21"/>
  <c r="AS45" i="21"/>
  <c r="AQ45" i="21"/>
  <c r="AR45" i="21" s="1"/>
  <c r="AX44" i="21"/>
  <c r="AW44" i="21"/>
  <c r="AU44" i="21"/>
  <c r="AS44" i="21"/>
  <c r="AQ44" i="21"/>
  <c r="AR44" i="21" s="1"/>
  <c r="AX43" i="21"/>
  <c r="AW43" i="21"/>
  <c r="AU43" i="21"/>
  <c r="AS43" i="21"/>
  <c r="AQ43" i="21"/>
  <c r="AR43" i="21" s="1"/>
  <c r="AX42" i="21"/>
  <c r="AW42" i="21"/>
  <c r="AU42" i="21"/>
  <c r="AS42" i="21"/>
  <c r="AQ42" i="21"/>
  <c r="AR42" i="21" s="1"/>
  <c r="AX41" i="21"/>
  <c r="AW41" i="21"/>
  <c r="AU41" i="21"/>
  <c r="AS41" i="21"/>
  <c r="AQ41" i="21"/>
  <c r="AR41" i="21" s="1"/>
  <c r="AX40" i="21"/>
  <c r="AW40" i="21"/>
  <c r="AU40" i="21"/>
  <c r="AS40" i="21"/>
  <c r="AQ40" i="21"/>
  <c r="AR40" i="21" s="1"/>
  <c r="AX39" i="21"/>
  <c r="AW39" i="21"/>
  <c r="AU39" i="21"/>
  <c r="AS39" i="21"/>
  <c r="AQ39" i="21"/>
  <c r="AR39" i="21" s="1"/>
  <c r="AX38" i="21"/>
  <c r="AW38" i="21"/>
  <c r="AU38" i="21"/>
  <c r="AS38" i="21"/>
  <c r="AQ38" i="21"/>
  <c r="AR38" i="21" s="1"/>
  <c r="AX37" i="21"/>
  <c r="AW37" i="21"/>
  <c r="AU37" i="21"/>
  <c r="AS37" i="21"/>
  <c r="AQ37" i="21"/>
  <c r="AR37" i="21" s="1"/>
  <c r="AX36" i="21"/>
  <c r="AW36" i="21"/>
  <c r="AU36" i="21"/>
  <c r="AS36" i="21"/>
  <c r="AQ36" i="21"/>
  <c r="AR36" i="21" s="1"/>
  <c r="AX35" i="21"/>
  <c r="AW35" i="21"/>
  <c r="AU35" i="21"/>
  <c r="AS35" i="21"/>
  <c r="AQ35" i="21"/>
  <c r="AR35" i="21" s="1"/>
  <c r="AX34" i="21"/>
  <c r="AW34" i="21"/>
  <c r="AU34" i="21"/>
  <c r="AS34" i="21"/>
  <c r="AQ34" i="21"/>
  <c r="AR34" i="21" s="1"/>
  <c r="AX33" i="21"/>
  <c r="AW33" i="21"/>
  <c r="AU33" i="21"/>
  <c r="AS33" i="21"/>
  <c r="AQ33" i="21"/>
  <c r="AR33" i="21" s="1"/>
  <c r="AV23" i="21"/>
  <c r="AT23" i="21"/>
  <c r="AX22" i="21"/>
  <c r="AW22" i="21"/>
  <c r="AU22" i="21"/>
  <c r="AS22" i="21"/>
  <c r="AQ22" i="21"/>
  <c r="AR22" i="21" s="1"/>
  <c r="AX21" i="21"/>
  <c r="AW21" i="21"/>
  <c r="AU21" i="21"/>
  <c r="AS21" i="21"/>
  <c r="AQ21" i="21"/>
  <c r="AR21" i="21" s="1"/>
  <c r="AX20" i="21"/>
  <c r="AW20" i="21"/>
  <c r="AU20" i="21"/>
  <c r="AS20" i="21"/>
  <c r="AQ20" i="21"/>
  <c r="AR20" i="21" s="1"/>
  <c r="AX19" i="21"/>
  <c r="AW19" i="21"/>
  <c r="AU19" i="21"/>
  <c r="AS19" i="21"/>
  <c r="AQ19" i="21"/>
  <c r="AR19" i="21" s="1"/>
  <c r="AX18" i="21"/>
  <c r="AW18" i="21"/>
  <c r="AU18" i="21"/>
  <c r="AS18" i="21"/>
  <c r="AQ18" i="21"/>
  <c r="AR18" i="21" s="1"/>
  <c r="AX17" i="21"/>
  <c r="AW17" i="21"/>
  <c r="AU17" i="21"/>
  <c r="AS17" i="21"/>
  <c r="AQ17" i="21"/>
  <c r="AR17" i="21" s="1"/>
  <c r="AX16" i="21"/>
  <c r="AW16" i="21"/>
  <c r="AU16" i="21"/>
  <c r="AS16" i="21"/>
  <c r="AQ16" i="21"/>
  <c r="AR16" i="21" s="1"/>
  <c r="AX15" i="21"/>
  <c r="AW15" i="21"/>
  <c r="AU15" i="21"/>
  <c r="AS15" i="21"/>
  <c r="AQ15" i="21"/>
  <c r="AR15" i="21" s="1"/>
  <c r="AX14" i="21"/>
  <c r="AW14" i="21"/>
  <c r="AU14" i="21"/>
  <c r="AS14" i="21"/>
  <c r="AQ14" i="21"/>
  <c r="AR14" i="21" s="1"/>
  <c r="AX13" i="21"/>
  <c r="AW13" i="21"/>
  <c r="AU13" i="21"/>
  <c r="AS13" i="21"/>
  <c r="AQ13" i="21"/>
  <c r="AR13" i="21" s="1"/>
  <c r="AX12" i="21"/>
  <c r="AW12" i="21"/>
  <c r="AU12" i="21"/>
  <c r="AS12" i="21"/>
  <c r="AQ12" i="21"/>
  <c r="AR12" i="21" s="1"/>
  <c r="AX11" i="21"/>
  <c r="AW11" i="21"/>
  <c r="AU11" i="21"/>
  <c r="AS11" i="21"/>
  <c r="AQ11" i="21"/>
  <c r="AR11" i="21" s="1"/>
  <c r="AX10" i="21"/>
  <c r="AW10" i="21"/>
  <c r="AU10" i="21"/>
  <c r="AS10" i="21"/>
  <c r="AQ10" i="21"/>
  <c r="AR10" i="21" s="1"/>
  <c r="AX9" i="21"/>
  <c r="AW9" i="21"/>
  <c r="AU9" i="21"/>
  <c r="AS9" i="21"/>
  <c r="AQ9" i="21"/>
  <c r="AR9" i="21" s="1"/>
  <c r="A34" i="21"/>
  <c r="A35" i="21" s="1"/>
  <c r="A36" i="21" s="1"/>
  <c r="A37" i="21" s="1"/>
  <c r="A38" i="21" s="1"/>
  <c r="AM49" i="21"/>
  <c r="AK49" i="21"/>
  <c r="AI49" i="21"/>
  <c r="AG49" i="21"/>
  <c r="AE49" i="21"/>
  <c r="AC49" i="21"/>
  <c r="Y49" i="21"/>
  <c r="AM25" i="21"/>
  <c r="AK25" i="21"/>
  <c r="AI25" i="21"/>
  <c r="AG25" i="21"/>
  <c r="AE25" i="21"/>
  <c r="AC25" i="21"/>
  <c r="AV91" i="17"/>
  <c r="AT91" i="17"/>
  <c r="AR91" i="17"/>
  <c r="AP91" i="17"/>
  <c r="AW90" i="17"/>
  <c r="AU90" i="17"/>
  <c r="AS90" i="17"/>
  <c r="AQ90" i="17"/>
  <c r="AW89" i="17"/>
  <c r="AU89" i="17"/>
  <c r="AS89" i="17"/>
  <c r="AQ89" i="17"/>
  <c r="AO89" i="17"/>
  <c r="AO90" i="17" s="1"/>
  <c r="AW88" i="17"/>
  <c r="AU88" i="17"/>
  <c r="AS88" i="17"/>
  <c r="AQ88" i="17"/>
  <c r="AW87" i="17"/>
  <c r="AU87" i="17"/>
  <c r="AS87" i="17"/>
  <c r="AQ87" i="17"/>
  <c r="AW86" i="17"/>
  <c r="AU86" i="17"/>
  <c r="AS86" i="17"/>
  <c r="AQ86" i="17"/>
  <c r="AW85" i="17"/>
  <c r="AU85" i="17"/>
  <c r="AS85" i="17"/>
  <c r="AQ85" i="17"/>
  <c r="AW84" i="17"/>
  <c r="AU84" i="17"/>
  <c r="AS84" i="17"/>
  <c r="AQ84" i="17"/>
  <c r="AW83" i="17"/>
  <c r="AU83" i="17"/>
  <c r="AS83" i="17"/>
  <c r="AQ83" i="17"/>
  <c r="AW82" i="17"/>
  <c r="AU82" i="17"/>
  <c r="AS82" i="17"/>
  <c r="AQ82" i="17"/>
  <c r="AW81" i="17"/>
  <c r="AU81" i="17"/>
  <c r="AS81" i="17"/>
  <c r="AQ81" i="17"/>
  <c r="AV55" i="17"/>
  <c r="AT55" i="17"/>
  <c r="AR55" i="17"/>
  <c r="AP55" i="17"/>
  <c r="AW54" i="17"/>
  <c r="AU54" i="17"/>
  <c r="AS54" i="17"/>
  <c r="AQ54" i="17"/>
  <c r="AW53" i="17"/>
  <c r="AU53" i="17"/>
  <c r="AS53" i="17"/>
  <c r="AQ53" i="17"/>
  <c r="AO53" i="17"/>
  <c r="AO54" i="17" s="1"/>
  <c r="AW52" i="17"/>
  <c r="AU52" i="17"/>
  <c r="AS52" i="17"/>
  <c r="AQ52" i="17"/>
  <c r="AW51" i="17"/>
  <c r="AU51" i="17"/>
  <c r="AS51" i="17"/>
  <c r="AQ51" i="17"/>
  <c r="AW50" i="17"/>
  <c r="AU50" i="17"/>
  <c r="AS50" i="17"/>
  <c r="AQ50" i="17"/>
  <c r="AW49" i="17"/>
  <c r="AU49" i="17"/>
  <c r="AS49" i="17"/>
  <c r="AQ49" i="17"/>
  <c r="AW48" i="17"/>
  <c r="AU48" i="17"/>
  <c r="AS48" i="17"/>
  <c r="AQ48" i="17"/>
  <c r="AW47" i="17"/>
  <c r="AU47" i="17"/>
  <c r="AS47" i="17"/>
  <c r="AQ47" i="17"/>
  <c r="AW46" i="17"/>
  <c r="AU46" i="17"/>
  <c r="AS46" i="17"/>
  <c r="AQ46" i="17"/>
  <c r="AW45" i="17"/>
  <c r="AU45" i="17"/>
  <c r="AS45" i="17"/>
  <c r="AQ45" i="17"/>
  <c r="F46" i="17"/>
  <c r="AV58" i="15"/>
  <c r="AT58" i="15"/>
  <c r="AR58" i="15"/>
  <c r="AP58" i="15"/>
  <c r="AW57" i="15"/>
  <c r="AU57" i="15"/>
  <c r="AS57" i="15"/>
  <c r="AQ57" i="15"/>
  <c r="AW56" i="15"/>
  <c r="AU56" i="15"/>
  <c r="AS56" i="15"/>
  <c r="AQ56" i="15"/>
  <c r="AO56" i="15"/>
  <c r="AO57" i="15" s="1"/>
  <c r="AW55" i="15"/>
  <c r="AU55" i="15"/>
  <c r="AS55" i="15"/>
  <c r="AQ55" i="15"/>
  <c r="AW54" i="15"/>
  <c r="AU54" i="15"/>
  <c r="AS54" i="15"/>
  <c r="AQ54" i="15"/>
  <c r="AW53" i="15"/>
  <c r="AU53" i="15"/>
  <c r="AS53" i="15"/>
  <c r="AQ53" i="15"/>
  <c r="AW52" i="15"/>
  <c r="AU52" i="15"/>
  <c r="AS52" i="15"/>
  <c r="AQ52" i="15"/>
  <c r="AW51" i="15"/>
  <c r="AU51" i="15"/>
  <c r="AS51" i="15"/>
  <c r="AQ51" i="15"/>
  <c r="AW50" i="15"/>
  <c r="AU50" i="15"/>
  <c r="AS50" i="15"/>
  <c r="AQ50" i="15"/>
  <c r="AW49" i="15"/>
  <c r="AU49" i="15"/>
  <c r="AS49" i="15"/>
  <c r="AQ49" i="15"/>
  <c r="AW48" i="15"/>
  <c r="AU48" i="15"/>
  <c r="AS48" i="15"/>
  <c r="AQ48" i="15"/>
  <c r="AV19" i="15"/>
  <c r="AT19" i="15"/>
  <c r="AR19" i="15"/>
  <c r="AP19" i="15"/>
  <c r="AW18" i="15"/>
  <c r="AW17" i="15"/>
  <c r="AW16" i="15"/>
  <c r="AW15" i="15"/>
  <c r="AW14" i="15"/>
  <c r="AW13" i="15"/>
  <c r="AW12" i="15"/>
  <c r="AW11" i="15"/>
  <c r="AW10" i="15"/>
  <c r="AW9" i="15"/>
  <c r="AV128" i="16"/>
  <c r="AT128" i="16"/>
  <c r="AP128" i="16"/>
  <c r="AW127" i="16"/>
  <c r="AU127" i="16"/>
  <c r="AS127" i="16"/>
  <c r="AQ127" i="16"/>
  <c r="AR127" i="16" s="1"/>
  <c r="AW126" i="16"/>
  <c r="AU126" i="16"/>
  <c r="AS126" i="16"/>
  <c r="AQ126" i="16"/>
  <c r="AR126" i="16" s="1"/>
  <c r="AW125" i="16"/>
  <c r="AU125" i="16"/>
  <c r="AS125" i="16"/>
  <c r="AQ125" i="16"/>
  <c r="AR125" i="16" s="1"/>
  <c r="AW124" i="16"/>
  <c r="AU124" i="16"/>
  <c r="AS124" i="16"/>
  <c r="AQ124" i="16"/>
  <c r="AR124" i="16" s="1"/>
  <c r="AW123" i="16"/>
  <c r="AU123" i="16"/>
  <c r="AS123" i="16"/>
  <c r="AQ123" i="16"/>
  <c r="AR123" i="16" s="1"/>
  <c r="AW122" i="16"/>
  <c r="AU122" i="16"/>
  <c r="AS122" i="16"/>
  <c r="AQ122" i="16"/>
  <c r="AR122" i="16" s="1"/>
  <c r="AW121" i="16"/>
  <c r="AU121" i="16"/>
  <c r="AS121" i="16"/>
  <c r="AQ121" i="16"/>
  <c r="AR121" i="16" s="1"/>
  <c r="AW120" i="16"/>
  <c r="AU120" i="16"/>
  <c r="AS120" i="16"/>
  <c r="AQ120" i="16"/>
  <c r="AR120" i="16" s="1"/>
  <c r="AW119" i="16"/>
  <c r="AU119" i="16"/>
  <c r="AS119" i="16"/>
  <c r="AQ119" i="16"/>
  <c r="AR119" i="16" s="1"/>
  <c r="AW118" i="16"/>
  <c r="AU118" i="16"/>
  <c r="AS118" i="16"/>
  <c r="AQ118" i="16"/>
  <c r="AR118" i="16" s="1"/>
  <c r="AW117" i="16"/>
  <c r="AU117" i="16"/>
  <c r="AS117" i="16"/>
  <c r="AQ117" i="16"/>
  <c r="AR117" i="16" s="1"/>
  <c r="AW116" i="16"/>
  <c r="AU116" i="16"/>
  <c r="AS116" i="16"/>
  <c r="AQ116" i="16"/>
  <c r="AR116" i="16" s="1"/>
  <c r="AW115" i="16"/>
  <c r="AU115" i="16"/>
  <c r="AS115" i="16"/>
  <c r="AQ115" i="16"/>
  <c r="AR115" i="16" s="1"/>
  <c r="AW114" i="16"/>
  <c r="AU114" i="16"/>
  <c r="AS114" i="16"/>
  <c r="AQ114" i="16"/>
  <c r="AR114" i="16" s="1"/>
  <c r="AW113" i="16"/>
  <c r="AU113" i="16"/>
  <c r="AS113" i="16"/>
  <c r="AQ113" i="16"/>
  <c r="AR113" i="16" s="1"/>
  <c r="AV24" i="16"/>
  <c r="AT24" i="16"/>
  <c r="AP24" i="16"/>
  <c r="AW23" i="16"/>
  <c r="AU23" i="16"/>
  <c r="AS23" i="16"/>
  <c r="AQ23" i="16"/>
  <c r="AR23" i="16" s="1"/>
  <c r="AW22" i="16"/>
  <c r="AU22" i="16"/>
  <c r="AS22" i="16"/>
  <c r="AQ22" i="16"/>
  <c r="AR22" i="16" s="1"/>
  <c r="AW21" i="16"/>
  <c r="AU21" i="16"/>
  <c r="AS21" i="16"/>
  <c r="AQ21" i="16"/>
  <c r="AR21" i="16" s="1"/>
  <c r="AW20" i="16"/>
  <c r="AU20" i="16"/>
  <c r="AS20" i="16"/>
  <c r="AQ20" i="16"/>
  <c r="AR20" i="16" s="1"/>
  <c r="AW19" i="16"/>
  <c r="AU19" i="16"/>
  <c r="AS19" i="16"/>
  <c r="AQ19" i="16"/>
  <c r="AR19" i="16" s="1"/>
  <c r="AW18" i="16"/>
  <c r="AU18" i="16"/>
  <c r="AS18" i="16"/>
  <c r="AQ18" i="16"/>
  <c r="AR18" i="16" s="1"/>
  <c r="AW17" i="16"/>
  <c r="AU17" i="16"/>
  <c r="AS17" i="16"/>
  <c r="AQ17" i="16"/>
  <c r="AR17" i="16" s="1"/>
  <c r="AW16" i="16"/>
  <c r="AU16" i="16"/>
  <c r="AS16" i="16"/>
  <c r="AQ16" i="16"/>
  <c r="AR16" i="16" s="1"/>
  <c r="AW15" i="16"/>
  <c r="AU15" i="16"/>
  <c r="AS15" i="16"/>
  <c r="AQ15" i="16"/>
  <c r="AR15" i="16" s="1"/>
  <c r="AW14" i="16"/>
  <c r="AU14" i="16"/>
  <c r="AS14" i="16"/>
  <c r="AQ14" i="16"/>
  <c r="AR14" i="16" s="1"/>
  <c r="AW13" i="16"/>
  <c r="AU13" i="16"/>
  <c r="AS13" i="16"/>
  <c r="AQ13" i="16"/>
  <c r="AR13" i="16" s="1"/>
  <c r="AW12" i="16"/>
  <c r="AU12" i="16"/>
  <c r="AS12" i="16"/>
  <c r="AQ12" i="16"/>
  <c r="AR12" i="16" s="1"/>
  <c r="AW11" i="16"/>
  <c r="AU11" i="16"/>
  <c r="AS11" i="16"/>
  <c r="AQ11" i="16"/>
  <c r="AR11" i="16" s="1"/>
  <c r="AW10" i="16"/>
  <c r="AU10" i="16"/>
  <c r="AS10" i="16"/>
  <c r="AQ10" i="16"/>
  <c r="AR10" i="16" s="1"/>
  <c r="AW9" i="16"/>
  <c r="AU9" i="16"/>
  <c r="AS9" i="16"/>
  <c r="AQ9" i="16"/>
  <c r="AR9" i="16" s="1"/>
  <c r="AV138" i="14"/>
  <c r="AT138" i="14"/>
  <c r="AP138" i="14"/>
  <c r="AW137" i="14"/>
  <c r="AU137" i="14"/>
  <c r="AS137" i="14"/>
  <c r="AQ137" i="14"/>
  <c r="AR137" i="14" s="1"/>
  <c r="AW136" i="14"/>
  <c r="AU136" i="14"/>
  <c r="AS136" i="14"/>
  <c r="AQ136" i="14"/>
  <c r="AR136" i="14" s="1"/>
  <c r="AW135" i="14"/>
  <c r="AU135" i="14"/>
  <c r="AS135" i="14"/>
  <c r="AQ135" i="14"/>
  <c r="AR135" i="14" s="1"/>
  <c r="AW134" i="14"/>
  <c r="AU134" i="14"/>
  <c r="AS134" i="14"/>
  <c r="AQ134" i="14"/>
  <c r="AR134" i="14" s="1"/>
  <c r="AW133" i="14"/>
  <c r="AU133" i="14"/>
  <c r="AS133" i="14"/>
  <c r="AQ133" i="14"/>
  <c r="AR133" i="14" s="1"/>
  <c r="AW132" i="14"/>
  <c r="AU132" i="14"/>
  <c r="AS132" i="14"/>
  <c r="AQ132" i="14"/>
  <c r="AR132" i="14" s="1"/>
  <c r="AW131" i="14"/>
  <c r="AU131" i="14"/>
  <c r="AS131" i="14"/>
  <c r="AQ131" i="14"/>
  <c r="AR131" i="14" s="1"/>
  <c r="AW130" i="14"/>
  <c r="AU130" i="14"/>
  <c r="AS130" i="14"/>
  <c r="AQ130" i="14"/>
  <c r="AR130" i="14" s="1"/>
  <c r="AW129" i="14"/>
  <c r="AU129" i="14"/>
  <c r="AS129" i="14"/>
  <c r="AQ129" i="14"/>
  <c r="AR129" i="14" s="1"/>
  <c r="AW128" i="14"/>
  <c r="AU128" i="14"/>
  <c r="AS128" i="14"/>
  <c r="AQ128" i="14"/>
  <c r="AR128" i="14" s="1"/>
  <c r="AW127" i="14"/>
  <c r="AU127" i="14"/>
  <c r="AS127" i="14"/>
  <c r="AQ127" i="14"/>
  <c r="AR127" i="14" s="1"/>
  <c r="AW126" i="14"/>
  <c r="AU126" i="14"/>
  <c r="AS126" i="14"/>
  <c r="AQ126" i="14"/>
  <c r="AR126" i="14" s="1"/>
  <c r="AW125" i="14"/>
  <c r="AU125" i="14"/>
  <c r="AS125" i="14"/>
  <c r="AQ125" i="14"/>
  <c r="AR125" i="14" s="1"/>
  <c r="AW124" i="14"/>
  <c r="AU124" i="14"/>
  <c r="AS124" i="14"/>
  <c r="AQ124" i="14"/>
  <c r="AR124" i="14" s="1"/>
  <c r="AW123" i="14"/>
  <c r="AU123" i="14"/>
  <c r="AS123" i="14"/>
  <c r="AQ123" i="14"/>
  <c r="AR123" i="14" s="1"/>
  <c r="AV24" i="14"/>
  <c r="AP24" i="14"/>
  <c r="AT24" i="14"/>
  <c r="AW23" i="14"/>
  <c r="AW22" i="14"/>
  <c r="AW21" i="14"/>
  <c r="AW20" i="14"/>
  <c r="AW19" i="14"/>
  <c r="AW18" i="14"/>
  <c r="AW17" i="14"/>
  <c r="AW16" i="14"/>
  <c r="AW15" i="14"/>
  <c r="AW14" i="14"/>
  <c r="AW13" i="14"/>
  <c r="AW12" i="14"/>
  <c r="AW11" i="14"/>
  <c r="AW10" i="14"/>
  <c r="AW9" i="14"/>
  <c r="AN44" i="11"/>
  <c r="F58" i="17"/>
  <c r="F62" i="17"/>
  <c r="F59" i="17"/>
  <c r="F50" i="17"/>
  <c r="F56" i="17"/>
  <c r="F55" i="17"/>
  <c r="F52" i="17"/>
  <c r="F54" i="17"/>
  <c r="F49" i="17"/>
  <c r="F53" i="17"/>
  <c r="F51" i="17"/>
  <c r="F48" i="17"/>
  <c r="F47" i="17"/>
  <c r="F45" i="17"/>
  <c r="F12" i="15"/>
  <c r="F15" i="15"/>
  <c r="F14" i="15"/>
  <c r="F16" i="15"/>
  <c r="F11" i="15"/>
  <c r="F13" i="15"/>
  <c r="F10" i="15"/>
  <c r="F9" i="15"/>
  <c r="G34" i="16"/>
  <c r="F34" i="16" s="1"/>
  <c r="G76" i="16"/>
  <c r="F76" i="16" s="1"/>
  <c r="G64" i="16"/>
  <c r="F64" i="16" s="1"/>
  <c r="G87" i="16"/>
  <c r="F87" i="16" s="1"/>
  <c r="G75" i="16"/>
  <c r="F75" i="16" s="1"/>
  <c r="G56" i="16"/>
  <c r="F56" i="16" s="1"/>
  <c r="G30" i="16"/>
  <c r="F30" i="16" s="1"/>
  <c r="G63" i="16"/>
  <c r="F63" i="16" s="1"/>
  <c r="AX91" i="17" l="1"/>
  <c r="AX55" i="17"/>
  <c r="AX19" i="15"/>
  <c r="AX58" i="15"/>
  <c r="AX128" i="16"/>
  <c r="AX24" i="16"/>
  <c r="AX138" i="14"/>
  <c r="AX24" i="14"/>
  <c r="AR138" i="14"/>
  <c r="AX48" i="21"/>
  <c r="AR48" i="21"/>
  <c r="AX23" i="21"/>
  <c r="AR23" i="21"/>
  <c r="AR128" i="16"/>
  <c r="AR24" i="16"/>
  <c r="G88" i="14"/>
  <c r="F88" i="14" s="1"/>
  <c r="G62" i="14"/>
  <c r="F62" i="14" s="1"/>
  <c r="G50" i="14"/>
  <c r="F50" i="14" s="1"/>
  <c r="G98" i="14"/>
  <c r="F98" i="14" s="1"/>
  <c r="F41" i="14"/>
  <c r="F23" i="14"/>
  <c r="F30" i="14"/>
  <c r="G104" i="14"/>
  <c r="F104" i="14" s="1"/>
  <c r="F44" i="14"/>
  <c r="G34" i="14"/>
  <c r="F34" i="14" s="1"/>
  <c r="G49" i="14"/>
  <c r="F49" i="14" s="1"/>
  <c r="G46" i="14"/>
  <c r="F46" i="14" s="1"/>
  <c r="G36" i="14"/>
  <c r="F36" i="14" s="1"/>
  <c r="G42" i="14"/>
  <c r="F42" i="14" s="1"/>
  <c r="G53" i="14"/>
  <c r="F53" i="14" s="1"/>
  <c r="F45" i="14"/>
  <c r="F33" i="14"/>
  <c r="F43" i="14"/>
  <c r="F24" i="14"/>
  <c r="F22" i="14"/>
  <c r="F38" i="14"/>
  <c r="F27" i="14"/>
  <c r="G26" i="14"/>
  <c r="F26" i="14" s="1"/>
  <c r="G29" i="14"/>
  <c r="F29" i="14" s="1"/>
  <c r="F28" i="14"/>
  <c r="F21" i="14"/>
  <c r="F10" i="14"/>
  <c r="F16" i="14"/>
  <c r="F14" i="14"/>
  <c r="F20" i="14"/>
  <c r="F17" i="14"/>
  <c r="F15" i="14"/>
  <c r="F18" i="14"/>
  <c r="F9" i="14"/>
  <c r="F13" i="14"/>
  <c r="F11" i="14"/>
  <c r="F12" i="14"/>
  <c r="E103" i="2" l="1"/>
  <c r="D103" i="2"/>
  <c r="AN102" i="10" l="1"/>
  <c r="AM92" i="10"/>
  <c r="AM93" i="10" s="1"/>
  <c r="AM94" i="10" s="1"/>
  <c r="AM95" i="10" s="1"/>
  <c r="AM96" i="10" s="1"/>
  <c r="AM97" i="10" s="1"/>
  <c r="AM98" i="10" s="1"/>
  <c r="AM99" i="10" s="1"/>
  <c r="AM100" i="10" s="1"/>
  <c r="E88" i="14"/>
  <c r="C101" i="2" l="1"/>
  <c r="C100" i="2"/>
  <c r="C98" i="2"/>
  <c r="C97" i="2"/>
  <c r="C96" i="2"/>
  <c r="C48" i="2"/>
  <c r="C93" i="2"/>
  <c r="C92" i="2"/>
  <c r="C91" i="2"/>
  <c r="C90" i="2"/>
  <c r="C89" i="2"/>
  <c r="C88" i="2"/>
  <c r="C87" i="2"/>
  <c r="C56" i="2"/>
  <c r="C86" i="2"/>
  <c r="C85" i="2"/>
  <c r="C84" i="2"/>
  <c r="C83" i="2"/>
  <c r="C81" i="2"/>
  <c r="C80" i="2"/>
  <c r="C79" i="2"/>
  <c r="C78" i="2"/>
  <c r="C77" i="2"/>
  <c r="C59" i="2"/>
  <c r="C76" i="2"/>
  <c r="C75" i="2"/>
  <c r="C74" i="2"/>
  <c r="C73" i="2"/>
  <c r="C72" i="2"/>
  <c r="C71" i="2"/>
  <c r="C70" i="2"/>
  <c r="C67" i="2"/>
  <c r="C66" i="2"/>
  <c r="C65" i="2"/>
  <c r="C64" i="2"/>
  <c r="C43" i="2"/>
  <c r="C62" i="2"/>
  <c r="C61" i="2"/>
  <c r="C60" i="2"/>
  <c r="C102" i="2"/>
  <c r="C24" i="2"/>
  <c r="C99" i="2"/>
  <c r="C46" i="2"/>
  <c r="C16" i="2"/>
  <c r="C53" i="2"/>
  <c r="C20" i="2"/>
  <c r="C95" i="2"/>
  <c r="C94" i="2"/>
  <c r="C22" i="2"/>
  <c r="C13" i="2"/>
  <c r="C42" i="2"/>
  <c r="C9" i="2"/>
  <c r="C32" i="2"/>
  <c r="C17" i="2"/>
  <c r="C36" i="2"/>
  <c r="C31" i="2"/>
  <c r="C45" i="2"/>
  <c r="C34" i="2"/>
  <c r="AM35" i="11"/>
  <c r="AM36" i="11" s="1"/>
  <c r="AM37" i="11" s="1"/>
  <c r="AM38" i="11" s="1"/>
  <c r="AM39" i="11" s="1"/>
  <c r="AM40" i="11" s="1"/>
  <c r="AM41" i="11" s="1"/>
  <c r="AM42" i="11" s="1"/>
  <c r="AM43" i="11" s="1"/>
  <c r="AN26" i="11"/>
  <c r="AM7" i="11"/>
  <c r="AM8" i="11" s="1"/>
  <c r="AM9" i="11" s="1"/>
  <c r="AM10" i="11" s="1"/>
  <c r="AM11" i="11" s="1"/>
  <c r="AM12" i="11" s="1"/>
  <c r="AM13" i="11" s="1"/>
  <c r="AM14" i="11" s="1"/>
  <c r="AM15" i="11" s="1"/>
  <c r="AM16" i="11" s="1"/>
  <c r="AM17" i="11" s="1"/>
  <c r="AM18" i="11" s="1"/>
  <c r="AM19" i="11" s="1"/>
  <c r="AL96" i="9"/>
  <c r="AL97" i="9" s="1"/>
  <c r="AL98" i="9" s="1"/>
  <c r="AL99" i="9" s="1"/>
  <c r="AL100" i="9" s="1"/>
  <c r="AL101" i="9" s="1"/>
  <c r="AL102" i="9" s="1"/>
  <c r="AL103" i="9" s="1"/>
  <c r="AL104" i="9" s="1"/>
  <c r="AL105" i="9" s="1"/>
  <c r="AL106" i="9" s="1"/>
  <c r="AL107" i="9" s="1"/>
  <c r="AL108" i="9" s="1"/>
  <c r="AL109" i="9" s="1"/>
  <c r="AL110" i="9" s="1"/>
  <c r="AL113" i="9" s="1"/>
  <c r="AL114" i="9" s="1"/>
  <c r="AL115" i="9" s="1"/>
  <c r="AL116" i="9" s="1"/>
  <c r="AL117" i="9" s="1"/>
  <c r="AL118" i="9" s="1"/>
  <c r="AL7" i="9"/>
  <c r="AL8" i="9" s="1"/>
  <c r="AL9" i="9" s="1"/>
  <c r="AL10" i="9" s="1"/>
  <c r="AL11" i="9" s="1"/>
  <c r="AL12" i="9" s="1"/>
  <c r="AL13" i="9" s="1"/>
  <c r="AL14" i="9" s="1"/>
  <c r="AL15" i="9" s="1"/>
  <c r="AL16" i="9" s="1"/>
  <c r="AL17" i="9" s="1"/>
  <c r="AL18" i="9" s="1"/>
  <c r="AL19" i="9" s="1"/>
  <c r="AL20" i="9" s="1"/>
  <c r="AL21" i="9" s="1"/>
  <c r="AL22" i="9" s="1"/>
  <c r="AL23" i="9" s="1"/>
  <c r="AL24" i="9" s="1"/>
  <c r="AL25" i="9" s="1"/>
  <c r="AL26" i="9" s="1"/>
  <c r="AL27" i="9" s="1"/>
  <c r="AL28" i="9" s="1"/>
  <c r="AL29" i="9" s="1"/>
  <c r="AL30" i="9" s="1"/>
  <c r="AL31" i="9" s="1"/>
  <c r="AL32" i="9" s="1"/>
  <c r="AL33" i="9" s="1"/>
  <c r="AL34" i="9" s="1"/>
  <c r="AL35" i="9" s="1"/>
  <c r="AL36" i="9" s="1"/>
  <c r="AL37" i="9" s="1"/>
  <c r="AL38" i="9" s="1"/>
  <c r="AL39" i="9" s="1"/>
  <c r="AL40" i="9" s="1"/>
  <c r="AL41" i="9" s="1"/>
  <c r="AL42" i="9" s="1"/>
  <c r="AL43" i="9" s="1"/>
  <c r="AL44" i="9" s="1"/>
  <c r="AL45" i="9" s="1"/>
  <c r="AL46" i="9" s="1"/>
  <c r="AL47" i="9" s="1"/>
  <c r="AL48" i="9" s="1"/>
  <c r="AL49" i="9" s="1"/>
  <c r="AL50" i="9" s="1"/>
  <c r="AL51" i="9" s="1"/>
  <c r="AL52" i="9" s="1"/>
  <c r="AL53" i="9" s="1"/>
  <c r="AL54" i="9" s="1"/>
  <c r="AL55" i="9" s="1"/>
  <c r="AL56" i="9" s="1"/>
  <c r="AL57" i="9" s="1"/>
  <c r="AL58" i="9" s="1"/>
  <c r="AL59" i="9" s="1"/>
  <c r="AL60" i="9" s="1"/>
  <c r="AL61" i="9" s="1"/>
  <c r="AL62" i="9" s="1"/>
  <c r="AL63" i="9" s="1"/>
  <c r="AL64" i="9" s="1"/>
  <c r="AL65" i="9" s="1"/>
  <c r="AL66" i="9" s="1"/>
  <c r="AL67" i="9" s="1"/>
  <c r="AL68" i="9" s="1"/>
  <c r="AL69" i="9" s="1"/>
  <c r="AL70" i="9" s="1"/>
  <c r="AL71" i="9" s="1"/>
  <c r="AL72" i="9" s="1"/>
  <c r="AL73" i="9" s="1"/>
  <c r="AL74" i="9" s="1"/>
  <c r="AL75" i="9" s="1"/>
  <c r="AN82" i="17"/>
  <c r="AN83" i="17" s="1"/>
  <c r="AN84" i="17" s="1"/>
  <c r="AN85" i="17" s="1"/>
  <c r="AN86" i="17" s="1"/>
  <c r="AN87" i="17" s="1"/>
  <c r="AN88" i="17" s="1"/>
  <c r="AN89" i="17" s="1"/>
  <c r="AN90" i="17" s="1"/>
  <c r="AN91" i="17" s="1"/>
  <c r="AN92" i="17" s="1"/>
  <c r="E59" i="17"/>
  <c r="E56" i="17"/>
  <c r="E54" i="17"/>
  <c r="E53" i="17"/>
  <c r="E96" i="17"/>
  <c r="E83" i="17"/>
  <c r="E82" i="17"/>
  <c r="E85" i="17"/>
  <c r="E108" i="17"/>
  <c r="E97" i="17"/>
  <c r="AN94" i="17" l="1"/>
  <c r="AN95" i="17" s="1"/>
  <c r="AN96" i="17" s="1"/>
  <c r="AN97" i="17" s="1"/>
  <c r="AN98" i="17" s="1"/>
  <c r="AN99" i="17" s="1"/>
  <c r="AN100" i="17" s="1"/>
  <c r="AN101" i="17" s="1"/>
  <c r="AN102" i="17" s="1"/>
  <c r="AN103" i="17" s="1"/>
  <c r="AN104" i="17" s="1"/>
  <c r="AN105" i="17" s="1"/>
  <c r="AN106" i="17" s="1"/>
  <c r="AN107" i="17" s="1"/>
  <c r="AN93" i="17"/>
  <c r="E190" i="16"/>
  <c r="E163" i="16"/>
  <c r="I115" i="14" l="1"/>
  <c r="AQ18" i="15"/>
  <c r="AQ17" i="15"/>
  <c r="AQ16" i="15"/>
  <c r="AQ15" i="15"/>
  <c r="AQ14" i="15"/>
  <c r="AQ13" i="15"/>
  <c r="AQ12" i="15"/>
  <c r="AQ11" i="15"/>
  <c r="AQ10" i="15"/>
  <c r="AQ9" i="15"/>
  <c r="AS18" i="15"/>
  <c r="AS17" i="15"/>
  <c r="AS16" i="15"/>
  <c r="AS15" i="15"/>
  <c r="AS14" i="15"/>
  <c r="AS13" i="15"/>
  <c r="AS12" i="15"/>
  <c r="AS11" i="15"/>
  <c r="AS10" i="15"/>
  <c r="AS9" i="15"/>
  <c r="AQ23" i="14"/>
  <c r="AQ22" i="14"/>
  <c r="AQ21" i="14"/>
  <c r="AQ20" i="14"/>
  <c r="AQ19" i="14"/>
  <c r="AQ18" i="14"/>
  <c r="AQ17" i="14"/>
  <c r="AQ16" i="14"/>
  <c r="AQ15" i="14"/>
  <c r="AQ14" i="14"/>
  <c r="AQ13" i="14"/>
  <c r="AQ12" i="14"/>
  <c r="AQ11" i="14"/>
  <c r="AQ10" i="14"/>
  <c r="AR10" i="14" s="1"/>
  <c r="AU10" i="14"/>
  <c r="AQ9" i="14"/>
  <c r="AR9" i="14" s="1"/>
  <c r="AU18" i="14"/>
  <c r="AU14" i="14"/>
  <c r="AU9" i="14"/>
  <c r="AU11" i="14"/>
  <c r="AS11" i="14"/>
  <c r="AS10" i="14"/>
  <c r="AU23" i="14"/>
  <c r="AS23" i="14"/>
  <c r="AU22" i="14"/>
  <c r="AS22" i="14"/>
  <c r="AU21" i="14"/>
  <c r="AS21" i="14"/>
  <c r="AU20" i="14"/>
  <c r="AS20" i="14"/>
  <c r="AU19" i="14"/>
  <c r="AS19" i="14"/>
  <c r="AS18" i="14"/>
  <c r="AU17" i="14"/>
  <c r="AS17" i="14"/>
  <c r="AU16" i="14"/>
  <c r="AS16" i="14"/>
  <c r="AU15" i="14"/>
  <c r="AS15" i="14"/>
  <c r="AS14" i="14"/>
  <c r="AU13" i="14"/>
  <c r="AS13" i="14"/>
  <c r="AU12" i="14"/>
  <c r="AS12" i="14"/>
  <c r="AS9" i="14"/>
  <c r="E49" i="14"/>
  <c r="E46" i="14"/>
  <c r="E99" i="10"/>
  <c r="E98" i="10"/>
  <c r="E97" i="10"/>
  <c r="E96" i="10"/>
  <c r="E95" i="10"/>
  <c r="E94" i="10"/>
  <c r="E92" i="10"/>
  <c r="E91" i="10"/>
  <c r="E81" i="10"/>
  <c r="E42" i="10"/>
  <c r="E47" i="10"/>
  <c r="E33" i="10"/>
  <c r="E78" i="10"/>
  <c r="E14" i="10"/>
  <c r="E19" i="10"/>
  <c r="E73" i="10"/>
  <c r="E28" i="10"/>
  <c r="E26" i="10"/>
  <c r="E65" i="10"/>
  <c r="E63" i="10"/>
  <c r="E62" i="10"/>
  <c r="E12" i="10"/>
  <c r="E20" i="10"/>
  <c r="E58" i="10"/>
  <c r="E37" i="10"/>
  <c r="E57" i="10"/>
  <c r="E16" i="10"/>
  <c r="E15" i="10"/>
  <c r="E54" i="10"/>
  <c r="E53" i="10"/>
  <c r="E52" i="10"/>
  <c r="E49" i="10"/>
  <c r="E7" i="10"/>
  <c r="E20" i="11"/>
  <c r="E19" i="11"/>
  <c r="E25" i="11"/>
  <c r="E16" i="11"/>
  <c r="E18" i="11"/>
  <c r="E13" i="11"/>
  <c r="E24" i="11"/>
  <c r="E23" i="11"/>
  <c r="E15" i="11"/>
  <c r="E42" i="9"/>
  <c r="E35" i="9"/>
  <c r="E32" i="9"/>
  <c r="E38" i="9"/>
  <c r="E29" i="9"/>
  <c r="E25" i="9"/>
  <c r="E15" i="9"/>
  <c r="E41" i="9"/>
  <c r="E36" i="9"/>
  <c r="E30" i="9"/>
  <c r="E85" i="9"/>
  <c r="E9" i="9"/>
  <c r="E16" i="9"/>
  <c r="E84" i="9"/>
  <c r="E83" i="9"/>
  <c r="E21" i="9"/>
  <c r="E11" i="9"/>
  <c r="E26" i="9"/>
  <c r="E82" i="9"/>
  <c r="E81" i="9"/>
  <c r="E80" i="9"/>
  <c r="E79" i="9"/>
  <c r="E27" i="9"/>
  <c r="E78" i="9"/>
  <c r="E24" i="9"/>
  <c r="E77" i="9"/>
  <c r="E76" i="9"/>
  <c r="E33" i="9"/>
  <c r="E17" i="9"/>
  <c r="E37" i="9"/>
  <c r="E75" i="9"/>
  <c r="E74" i="9"/>
  <c r="E73" i="9"/>
  <c r="E72" i="9"/>
  <c r="E71" i="9"/>
  <c r="E70" i="9"/>
  <c r="E31" i="9"/>
  <c r="E19" i="9"/>
  <c r="E69" i="9"/>
  <c r="E68" i="9"/>
  <c r="E67" i="9"/>
  <c r="E66" i="9"/>
  <c r="E14" i="9"/>
  <c r="E13" i="9"/>
  <c r="E65" i="9"/>
  <c r="E23" i="9"/>
  <c r="E64" i="9"/>
  <c r="E63" i="9"/>
  <c r="E18" i="9"/>
  <c r="E8" i="9"/>
  <c r="E62" i="9"/>
  <c r="E61" i="9"/>
  <c r="E7" i="9"/>
  <c r="E60" i="9"/>
  <c r="E34" i="9"/>
  <c r="E28" i="9"/>
  <c r="E59" i="9"/>
  <c r="E58" i="9"/>
  <c r="E12" i="9"/>
  <c r="E57" i="9"/>
  <c r="E56" i="9"/>
  <c r="E55" i="9"/>
  <c r="E54" i="9"/>
  <c r="E22" i="9"/>
  <c r="E53" i="9"/>
  <c r="E52" i="9"/>
  <c r="E20" i="9"/>
  <c r="E51" i="9"/>
  <c r="E50" i="9"/>
  <c r="E49" i="9"/>
  <c r="E10" i="9"/>
  <c r="E48" i="9"/>
  <c r="A82" i="17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4" i="17" s="1"/>
  <c r="A95" i="17" s="1"/>
  <c r="E107" i="17"/>
  <c r="E106" i="17"/>
  <c r="E93" i="17"/>
  <c r="E105" i="17"/>
  <c r="E70" i="17"/>
  <c r="E61" i="17"/>
  <c r="E69" i="17"/>
  <c r="E68" i="17"/>
  <c r="E67" i="17"/>
  <c r="AK125" i="9"/>
  <c r="AI125" i="9"/>
  <c r="AG125" i="9"/>
  <c r="AE125" i="9"/>
  <c r="AC125" i="9"/>
  <c r="AA125" i="9"/>
  <c r="Y125" i="9"/>
  <c r="W125" i="9"/>
  <c r="E203" i="16"/>
  <c r="E201" i="16"/>
  <c r="E200" i="16"/>
  <c r="E198" i="16"/>
  <c r="E197" i="16"/>
  <c r="E194" i="16"/>
  <c r="E193" i="16"/>
  <c r="E189" i="16"/>
  <c r="E188" i="16"/>
  <c r="E187" i="16"/>
  <c r="E186" i="16"/>
  <c r="E185" i="16"/>
  <c r="E184" i="16"/>
  <c r="E182" i="16"/>
  <c r="E180" i="16"/>
  <c r="E179" i="16"/>
  <c r="E178" i="16"/>
  <c r="E177" i="16"/>
  <c r="E176" i="16"/>
  <c r="E175" i="16"/>
  <c r="E174" i="16"/>
  <c r="E173" i="16"/>
  <c r="E170" i="16"/>
  <c r="E169" i="16"/>
  <c r="E167" i="16"/>
  <c r="E166" i="16"/>
  <c r="E164" i="16"/>
  <c r="E162" i="16"/>
  <c r="E159" i="16"/>
  <c r="E158" i="16"/>
  <c r="E157" i="16"/>
  <c r="E156" i="16"/>
  <c r="AN10" i="16"/>
  <c r="AN11" i="16" s="1"/>
  <c r="AN12" i="16" s="1"/>
  <c r="AN13" i="16" s="1"/>
  <c r="AN14" i="16" s="1"/>
  <c r="AN15" i="16" s="1"/>
  <c r="AN16" i="16" s="1"/>
  <c r="AN17" i="16" s="1"/>
  <c r="AN18" i="16" s="1"/>
  <c r="AN19" i="16" s="1"/>
  <c r="AN20" i="16" s="1"/>
  <c r="AN21" i="16" s="1"/>
  <c r="AN22" i="16" s="1"/>
  <c r="AN23" i="16" s="1"/>
  <c r="AN24" i="16" s="1"/>
  <c r="AN25" i="16" s="1"/>
  <c r="AN26" i="16" s="1"/>
  <c r="AN27" i="16" s="1"/>
  <c r="AN28" i="16" s="1"/>
  <c r="AN29" i="16" s="1"/>
  <c r="AN30" i="16" s="1"/>
  <c r="AK87" i="9"/>
  <c r="AI87" i="9"/>
  <c r="AG87" i="9"/>
  <c r="AE87" i="9"/>
  <c r="AC87" i="9"/>
  <c r="AA87" i="9"/>
  <c r="Y87" i="9"/>
  <c r="W87" i="9"/>
  <c r="U87" i="9"/>
  <c r="S87" i="9"/>
  <c r="Q87" i="9"/>
  <c r="O87" i="9"/>
  <c r="M87" i="9"/>
  <c r="K87" i="9"/>
  <c r="I87" i="9"/>
  <c r="AN31" i="16" l="1"/>
  <c r="AN32" i="16" s="1"/>
  <c r="AN33" i="16" s="1"/>
  <c r="AN34" i="16" s="1"/>
  <c r="AN35" i="16" s="1"/>
  <c r="AN36" i="16" s="1"/>
  <c r="AN37" i="16" s="1"/>
  <c r="A96" i="17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R11" i="14"/>
  <c r="AU18" i="15"/>
  <c r="AU17" i="15"/>
  <c r="AO17" i="15"/>
  <c r="AO18" i="15" s="1"/>
  <c r="AU16" i="15"/>
  <c r="AU15" i="15"/>
  <c r="AU14" i="15"/>
  <c r="AU13" i="15"/>
  <c r="AU12" i="15"/>
  <c r="AU11" i="15"/>
  <c r="AU10" i="15"/>
  <c r="AU9" i="15"/>
  <c r="AN38" i="16" l="1"/>
  <c r="AN39" i="16" s="1"/>
  <c r="AN40" i="16" s="1"/>
  <c r="AN41" i="16" s="1"/>
  <c r="AN42" i="16" s="1"/>
  <c r="AN43" i="16" s="1"/>
  <c r="AN44" i="16" s="1"/>
  <c r="AN45" i="16" s="1"/>
  <c r="AN46" i="16" s="1"/>
  <c r="AN47" i="16" s="1"/>
  <c r="AN48" i="16" s="1"/>
  <c r="AN49" i="16" s="1"/>
  <c r="AN50" i="16" s="1"/>
  <c r="AN51" i="16" s="1"/>
  <c r="AN52" i="16" s="1"/>
  <c r="AN53" i="16" s="1"/>
  <c r="AN54" i="16" s="1"/>
  <c r="AN55" i="16" s="1"/>
  <c r="AN56" i="16" s="1"/>
  <c r="AN57" i="16" s="1"/>
  <c r="AN58" i="16" s="1"/>
  <c r="AN59" i="16" s="1"/>
  <c r="AN60" i="16" s="1"/>
  <c r="AN61" i="16" s="1"/>
  <c r="AN62" i="16" s="1"/>
  <c r="AN63" i="16" s="1"/>
  <c r="AN64" i="16" s="1"/>
  <c r="AN65" i="16" s="1"/>
  <c r="AN66" i="16" s="1"/>
  <c r="AN67" i="16" s="1"/>
  <c r="AN68" i="16" s="1"/>
  <c r="AN69" i="16" s="1"/>
  <c r="AN70" i="16" s="1"/>
  <c r="AN71" i="16" s="1"/>
  <c r="AN72" i="16" s="1"/>
  <c r="AN73" i="16" s="1"/>
  <c r="AN74" i="16" s="1"/>
  <c r="AN75" i="16" s="1"/>
  <c r="AN76" i="16" s="1"/>
  <c r="AN77" i="16" s="1"/>
  <c r="AR12" i="14"/>
  <c r="A46" i="17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E104" i="17"/>
  <c r="E103" i="17"/>
  <c r="E102" i="17"/>
  <c r="E98" i="17"/>
  <c r="E94" i="17"/>
  <c r="E92" i="17"/>
  <c r="E101" i="17"/>
  <c r="E100" i="17"/>
  <c r="E90" i="17"/>
  <c r="E88" i="17"/>
  <c r="E81" i="17"/>
  <c r="E99" i="17"/>
  <c r="E89" i="17"/>
  <c r="E86" i="17"/>
  <c r="E72" i="17"/>
  <c r="E60" i="17"/>
  <c r="E71" i="17"/>
  <c r="E58" i="17"/>
  <c r="E66" i="17"/>
  <c r="E62" i="17"/>
  <c r="E57" i="17"/>
  <c r="E48" i="17"/>
  <c r="E65" i="17"/>
  <c r="E64" i="17"/>
  <c r="E55" i="17"/>
  <c r="E49" i="17"/>
  <c r="E47" i="17"/>
  <c r="E63" i="17"/>
  <c r="E50" i="17"/>
  <c r="AM73" i="17"/>
  <c r="AK73" i="17"/>
  <c r="AI73" i="17"/>
  <c r="AG73" i="17"/>
  <c r="AE73" i="17"/>
  <c r="AC73" i="17"/>
  <c r="AA73" i="17"/>
  <c r="Y73" i="17"/>
  <c r="W73" i="17"/>
  <c r="U73" i="17"/>
  <c r="S73" i="17"/>
  <c r="Q73" i="17"/>
  <c r="O73" i="17"/>
  <c r="M73" i="17"/>
  <c r="K73" i="17"/>
  <c r="A59" i="17" l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R13" i="14"/>
  <c r="AN49" i="15"/>
  <c r="AN50" i="15" s="1"/>
  <c r="AN51" i="15" s="1"/>
  <c r="AN52" i="15" s="1"/>
  <c r="AN53" i="15" s="1"/>
  <c r="AN54" i="15" s="1"/>
  <c r="AN55" i="15" s="1"/>
  <c r="AN56" i="15" s="1"/>
  <c r="AN57" i="15" s="1"/>
  <c r="AN58" i="15" s="1"/>
  <c r="AN59" i="15" s="1"/>
  <c r="AN60" i="15" s="1"/>
  <c r="AN61" i="15" s="1"/>
  <c r="AN62" i="15" s="1"/>
  <c r="AN63" i="15" s="1"/>
  <c r="AN64" i="15" s="1"/>
  <c r="AN65" i="15" s="1"/>
  <c r="AN66" i="15" s="1"/>
  <c r="AN67" i="15" s="1"/>
  <c r="AN68" i="15" s="1"/>
  <c r="AN69" i="15" s="1"/>
  <c r="AN70" i="15" s="1"/>
  <c r="AN71" i="15" s="1"/>
  <c r="AN72" i="15" s="1"/>
  <c r="AN73" i="15" s="1"/>
  <c r="AN74" i="15" s="1"/>
  <c r="AN75" i="15" s="1"/>
  <c r="AN76" i="15" s="1"/>
  <c r="AN10" i="15"/>
  <c r="AN11" i="15" s="1"/>
  <c r="AN12" i="15" s="1"/>
  <c r="AN13" i="15" s="1"/>
  <c r="AN14" i="15" s="1"/>
  <c r="AN15" i="15" s="1"/>
  <c r="AN16" i="15" s="1"/>
  <c r="AN17" i="15" s="1"/>
  <c r="AN18" i="15" s="1"/>
  <c r="AN19" i="15" s="1"/>
  <c r="AN20" i="15" s="1"/>
  <c r="AN21" i="15" s="1"/>
  <c r="AN22" i="15" s="1"/>
  <c r="AN23" i="15" s="1"/>
  <c r="AN24" i="15" s="1"/>
  <c r="AN25" i="15" s="1"/>
  <c r="AN26" i="15" s="1"/>
  <c r="AN27" i="15" s="1"/>
  <c r="AN28" i="15" s="1"/>
  <c r="AN29" i="15" s="1"/>
  <c r="AN30" i="15" s="1"/>
  <c r="AN31" i="15" s="1"/>
  <c r="AN32" i="15" s="1"/>
  <c r="AN33" i="15" s="1"/>
  <c r="AN34" i="15" s="1"/>
  <c r="AN35" i="15" s="1"/>
  <c r="AN36" i="15" s="1"/>
  <c r="AN37" i="15" s="1"/>
  <c r="A49" i="15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E57" i="15"/>
  <c r="E78" i="15"/>
  <c r="E77" i="15"/>
  <c r="E76" i="15"/>
  <c r="E75" i="15"/>
  <c r="E52" i="15"/>
  <c r="E74" i="15"/>
  <c r="E73" i="15"/>
  <c r="E72" i="15"/>
  <c r="E51" i="15"/>
  <c r="E71" i="15"/>
  <c r="E70" i="15"/>
  <c r="E69" i="15"/>
  <c r="E59" i="15"/>
  <c r="E68" i="15"/>
  <c r="E67" i="15"/>
  <c r="E66" i="15"/>
  <c r="E65" i="15"/>
  <c r="E64" i="15"/>
  <c r="E56" i="15"/>
  <c r="E63" i="15"/>
  <c r="E62" i="15"/>
  <c r="E61" i="15"/>
  <c r="A10" i="15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E18" i="15"/>
  <c r="E39" i="15"/>
  <c r="E38" i="15"/>
  <c r="E37" i="15"/>
  <c r="E36" i="15"/>
  <c r="E10" i="15"/>
  <c r="E35" i="15"/>
  <c r="E34" i="15"/>
  <c r="E33" i="15"/>
  <c r="E11" i="15"/>
  <c r="E32" i="15"/>
  <c r="E31" i="15"/>
  <c r="E30" i="15"/>
  <c r="E19" i="15"/>
  <c r="E29" i="15"/>
  <c r="E28" i="15"/>
  <c r="E27" i="15"/>
  <c r="E26" i="15"/>
  <c r="E25" i="15"/>
  <c r="E17" i="15"/>
  <c r="E24" i="15"/>
  <c r="E22" i="15"/>
  <c r="E23" i="15"/>
  <c r="AM40" i="15"/>
  <c r="AK40" i="15"/>
  <c r="AI40" i="15"/>
  <c r="AG40" i="15"/>
  <c r="AE40" i="15"/>
  <c r="AC40" i="15"/>
  <c r="AA40" i="15"/>
  <c r="Y40" i="15"/>
  <c r="W40" i="15"/>
  <c r="U40" i="15"/>
  <c r="S40" i="15"/>
  <c r="Q40" i="15"/>
  <c r="O40" i="15"/>
  <c r="M40" i="15"/>
  <c r="K40" i="15"/>
  <c r="AN114" i="16"/>
  <c r="AN115" i="16" s="1"/>
  <c r="AN116" i="16" s="1"/>
  <c r="AN117" i="16" s="1"/>
  <c r="AN118" i="16" s="1"/>
  <c r="AN119" i="16" s="1"/>
  <c r="AN120" i="16" s="1"/>
  <c r="AN121" i="16" s="1"/>
  <c r="AN122" i="16" s="1"/>
  <c r="AN123" i="16" s="1"/>
  <c r="AN124" i="16" s="1"/>
  <c r="AN125" i="16" s="1"/>
  <c r="AN126" i="16" s="1"/>
  <c r="AN127" i="16" s="1"/>
  <c r="AN128" i="16" s="1"/>
  <c r="AN129" i="16" s="1"/>
  <c r="AN130" i="16" s="1"/>
  <c r="AN131" i="16" s="1"/>
  <c r="AN132" i="16" s="1"/>
  <c r="A114" i="16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E202" i="16"/>
  <c r="E196" i="16"/>
  <c r="E195" i="16"/>
  <c r="E192" i="16"/>
  <c r="E191" i="16"/>
  <c r="E183" i="16"/>
  <c r="E181" i="16"/>
  <c r="E155" i="16"/>
  <c r="E172" i="16"/>
  <c r="E171" i="16"/>
  <c r="E168" i="16"/>
  <c r="E165" i="16"/>
  <c r="E161" i="16"/>
  <c r="E160" i="16"/>
  <c r="E129" i="14"/>
  <c r="E226" i="14"/>
  <c r="E165" i="14"/>
  <c r="E223" i="14"/>
  <c r="E222" i="14"/>
  <c r="E140" i="14"/>
  <c r="E221" i="14"/>
  <c r="E123" i="14"/>
  <c r="E158" i="14"/>
  <c r="E151" i="14"/>
  <c r="E220" i="14"/>
  <c r="E219" i="14"/>
  <c r="E168" i="14"/>
  <c r="E153" i="14"/>
  <c r="E218" i="14"/>
  <c r="E217" i="14"/>
  <c r="E216" i="14"/>
  <c r="E136" i="14"/>
  <c r="E162" i="14"/>
  <c r="E215" i="14"/>
  <c r="E214" i="14"/>
  <c r="E213" i="14"/>
  <c r="E141" i="14"/>
  <c r="E212" i="14"/>
  <c r="E145" i="14"/>
  <c r="E211" i="14"/>
  <c r="E210" i="14"/>
  <c r="E148" i="14"/>
  <c r="E154" i="14"/>
  <c r="E209" i="14"/>
  <c r="E138" i="14"/>
  <c r="E208" i="14"/>
  <c r="E147" i="14"/>
  <c r="E167" i="14"/>
  <c r="E206" i="14"/>
  <c r="E205" i="14"/>
  <c r="E203" i="14"/>
  <c r="E143" i="14"/>
  <c r="E202" i="14"/>
  <c r="E160" i="14"/>
  <c r="E135" i="14"/>
  <c r="E130" i="14"/>
  <c r="E127" i="14"/>
  <c r="E201" i="14"/>
  <c r="E200" i="14"/>
  <c r="E199" i="14"/>
  <c r="E198" i="14"/>
  <c r="E197" i="14"/>
  <c r="E132" i="14"/>
  <c r="E166" i="14"/>
  <c r="E128" i="14"/>
  <c r="E196" i="14"/>
  <c r="E195" i="14"/>
  <c r="E194" i="14"/>
  <c r="E150" i="14"/>
  <c r="E159" i="14"/>
  <c r="E193" i="14"/>
  <c r="E192" i="14"/>
  <c r="E152" i="14"/>
  <c r="E191" i="14"/>
  <c r="E172" i="14"/>
  <c r="E190" i="14"/>
  <c r="E188" i="14"/>
  <c r="E187" i="14"/>
  <c r="E142" i="14"/>
  <c r="E122" i="14"/>
  <c r="E157" i="14"/>
  <c r="E186" i="14"/>
  <c r="E185" i="14"/>
  <c r="E183" i="14"/>
  <c r="E155" i="14"/>
  <c r="E133" i="14"/>
  <c r="E182" i="14"/>
  <c r="E181" i="14"/>
  <c r="E164" i="14"/>
  <c r="E180" i="14"/>
  <c r="E179" i="14"/>
  <c r="E178" i="14"/>
  <c r="E134" i="14"/>
  <c r="E176" i="14"/>
  <c r="E171" i="14"/>
  <c r="E175" i="14"/>
  <c r="E156" i="14"/>
  <c r="E161" i="14"/>
  <c r="E126" i="14"/>
  <c r="AN123" i="14"/>
  <c r="AN124" i="14" s="1"/>
  <c r="AN125" i="14" s="1"/>
  <c r="AN126" i="14" s="1"/>
  <c r="AN127" i="14" s="1"/>
  <c r="AN128" i="14" s="1"/>
  <c r="AN129" i="14" s="1"/>
  <c r="AN130" i="14" s="1"/>
  <c r="AN131" i="14" s="1"/>
  <c r="AN132" i="14" s="1"/>
  <c r="AN133" i="14" s="1"/>
  <c r="AN134" i="14" s="1"/>
  <c r="AN135" i="14" s="1"/>
  <c r="AN136" i="14" s="1"/>
  <c r="AN137" i="14" s="1"/>
  <c r="AN138" i="14" s="1"/>
  <c r="AN139" i="14" s="1"/>
  <c r="AN140" i="14" s="1"/>
  <c r="AN141" i="14" s="1"/>
  <c r="AN142" i="14" s="1"/>
  <c r="AN143" i="14" s="1"/>
  <c r="AN144" i="14" s="1"/>
  <c r="AN145" i="14" s="1"/>
  <c r="AN10" i="14"/>
  <c r="AN11" i="14" s="1"/>
  <c r="AN12" i="14" s="1"/>
  <c r="AN13" i="14" s="1"/>
  <c r="AN14" i="14" s="1"/>
  <c r="AN15" i="14" s="1"/>
  <c r="AN16" i="14" s="1"/>
  <c r="AN17" i="14" s="1"/>
  <c r="AN18" i="14" s="1"/>
  <c r="AN19" i="14" s="1"/>
  <c r="AN20" i="14" s="1"/>
  <c r="AN21" i="14" s="1"/>
  <c r="AN22" i="14" s="1"/>
  <c r="AN23" i="14" s="1"/>
  <c r="AN24" i="14" s="1"/>
  <c r="AN25" i="14" s="1"/>
  <c r="AN26" i="14" s="1"/>
  <c r="AN27" i="14" s="1"/>
  <c r="AN28" i="14" s="1"/>
  <c r="AN29" i="14" s="1"/>
  <c r="E62" i="14"/>
  <c r="E36" i="14"/>
  <c r="E26" i="14"/>
  <c r="E184" i="14"/>
  <c r="E207" i="14"/>
  <c r="E139" i="14"/>
  <c r="E146" i="14"/>
  <c r="E173" i="14"/>
  <c r="E124" i="14"/>
  <c r="E102" i="14"/>
  <c r="E99" i="14"/>
  <c r="E94" i="14"/>
  <c r="E90" i="14"/>
  <c r="E84" i="14"/>
  <c r="E82" i="14"/>
  <c r="E48" i="14"/>
  <c r="E58" i="14"/>
  <c r="E55" i="14"/>
  <c r="E97" i="14"/>
  <c r="E73" i="14"/>
  <c r="E70" i="14"/>
  <c r="E59" i="14"/>
  <c r="E57" i="14"/>
  <c r="E45" i="14"/>
  <c r="E44" i="14"/>
  <c r="E20" i="14"/>
  <c r="A123" i="14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E30" i="14"/>
  <c r="E43" i="14"/>
  <c r="E101" i="14"/>
  <c r="E100" i="14"/>
  <c r="E98" i="14"/>
  <c r="E96" i="14"/>
  <c r="E95" i="14"/>
  <c r="E27" i="14"/>
  <c r="E93" i="14"/>
  <c r="E92" i="14"/>
  <c r="E91" i="14"/>
  <c r="E89" i="14"/>
  <c r="E24" i="14"/>
  <c r="E34" i="14"/>
  <c r="E87" i="14"/>
  <c r="E86" i="14"/>
  <c r="E83" i="14"/>
  <c r="E31" i="14"/>
  <c r="E29" i="14"/>
  <c r="E81" i="14"/>
  <c r="E80" i="14"/>
  <c r="E79" i="14"/>
  <c r="E78" i="14"/>
  <c r="E38" i="14"/>
  <c r="E77" i="14"/>
  <c r="E76" i="14"/>
  <c r="E75" i="14"/>
  <c r="E74" i="14"/>
  <c r="E41" i="14"/>
  <c r="E72" i="14"/>
  <c r="E42" i="14"/>
  <c r="E71" i="14"/>
  <c r="E68" i="14"/>
  <c r="E67" i="14"/>
  <c r="E66" i="14"/>
  <c r="E65" i="14"/>
  <c r="E63" i="14"/>
  <c r="E61" i="14"/>
  <c r="E33" i="14"/>
  <c r="E60" i="14"/>
  <c r="E37" i="14"/>
  <c r="E56" i="14"/>
  <c r="E50" i="14"/>
  <c r="E54" i="14"/>
  <c r="E40" i="14"/>
  <c r="E53" i="14"/>
  <c r="E39" i="14"/>
  <c r="E28" i="14"/>
  <c r="C26" i="2"/>
  <c r="T103" i="2"/>
  <c r="AN30" i="14" l="1"/>
  <c r="AN31" i="14" s="1"/>
  <c r="AN32" i="14" s="1"/>
  <c r="AN33" i="14" s="1"/>
  <c r="AN34" i="14" s="1"/>
  <c r="AN146" i="14"/>
  <c r="AN147" i="14" s="1"/>
  <c r="AN148" i="14" s="1"/>
  <c r="AN149" i="14" s="1"/>
  <c r="AN150" i="14" s="1"/>
  <c r="AN151" i="14" s="1"/>
  <c r="AN152" i="14" s="1"/>
  <c r="AN153" i="14" s="1"/>
  <c r="AN154" i="14" s="1"/>
  <c r="AN155" i="14" s="1"/>
  <c r="AN156" i="14" s="1"/>
  <c r="AN157" i="14" s="1"/>
  <c r="AN158" i="14" s="1"/>
  <c r="AN159" i="14" s="1"/>
  <c r="AN160" i="14" s="1"/>
  <c r="AN161" i="14" s="1"/>
  <c r="AN162" i="14" s="1"/>
  <c r="AN163" i="14" s="1"/>
  <c r="AN164" i="14" s="1"/>
  <c r="AN165" i="14" s="1"/>
  <c r="AN166" i="14" s="1"/>
  <c r="AN167" i="14" s="1"/>
  <c r="AN168" i="14" s="1"/>
  <c r="AN169" i="14" s="1"/>
  <c r="AN170" i="14" s="1"/>
  <c r="AN171" i="14" s="1"/>
  <c r="AN172" i="14" s="1"/>
  <c r="AN173" i="14" s="1"/>
  <c r="AN174" i="14" s="1"/>
  <c r="AN175" i="14" s="1"/>
  <c r="AN176" i="14" s="1"/>
  <c r="AN177" i="14" s="1"/>
  <c r="AN178" i="14" s="1"/>
  <c r="AN179" i="14" s="1"/>
  <c r="AN180" i="14" s="1"/>
  <c r="AN181" i="14" s="1"/>
  <c r="AN182" i="14" s="1"/>
  <c r="AN183" i="14" s="1"/>
  <c r="AN184" i="14" s="1"/>
  <c r="AN185" i="14" s="1"/>
  <c r="AN186" i="14" s="1"/>
  <c r="AN187" i="14" s="1"/>
  <c r="AN188" i="14" s="1"/>
  <c r="AN189" i="14" s="1"/>
  <c r="AN190" i="14" s="1"/>
  <c r="AN191" i="14" s="1"/>
  <c r="AN192" i="14" s="1"/>
  <c r="AN193" i="14" s="1"/>
  <c r="AN194" i="14" s="1"/>
  <c r="AN195" i="14" s="1"/>
  <c r="AN196" i="14" s="1"/>
  <c r="AN197" i="14" s="1"/>
  <c r="AN198" i="14" s="1"/>
  <c r="AN199" i="14" s="1"/>
  <c r="AN200" i="14" s="1"/>
  <c r="AN201" i="14" s="1"/>
  <c r="AN202" i="14" s="1"/>
  <c r="AN203" i="14" s="1"/>
  <c r="AN204" i="14" s="1"/>
  <c r="AN205" i="14" s="1"/>
  <c r="AN206" i="14" s="1"/>
  <c r="AN207" i="14" s="1"/>
  <c r="AN208" i="14" s="1"/>
  <c r="AN209" i="14" s="1"/>
  <c r="AN210" i="14" s="1"/>
  <c r="AN211" i="14" s="1"/>
  <c r="A146" i="14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133" i="16"/>
  <c r="A134" i="16" s="1"/>
  <c r="A135" i="16" s="1"/>
  <c r="AN133" i="16"/>
  <c r="AN134" i="16" s="1"/>
  <c r="AN135" i="16" s="1"/>
  <c r="AR14" i="14"/>
  <c r="E76" i="10"/>
  <c r="S103" i="2"/>
  <c r="AN35" i="14" l="1"/>
  <c r="AN36" i="14" s="1"/>
  <c r="AN37" i="14" s="1"/>
  <c r="AN38" i="14" s="1"/>
  <c r="AN39" i="14" s="1"/>
  <c r="AN40" i="14" s="1"/>
  <c r="AN41" i="14" s="1"/>
  <c r="AN42" i="14" s="1"/>
  <c r="AN43" i="14" s="1"/>
  <c r="AN44" i="14" s="1"/>
  <c r="AN45" i="14" s="1"/>
  <c r="AN46" i="14" s="1"/>
  <c r="AN47" i="14" s="1"/>
  <c r="AN48" i="14" s="1"/>
  <c r="AN49" i="14" s="1"/>
  <c r="AN50" i="14" s="1"/>
  <c r="AN51" i="14" s="1"/>
  <c r="AN52" i="14" s="1"/>
  <c r="AN53" i="14" s="1"/>
  <c r="AN54" i="14" s="1"/>
  <c r="AN55" i="14" s="1"/>
  <c r="AN56" i="14" s="1"/>
  <c r="AN57" i="14" s="1"/>
  <c r="AN58" i="14" s="1"/>
  <c r="AN59" i="14" s="1"/>
  <c r="AN60" i="14" s="1"/>
  <c r="AN61" i="14" s="1"/>
  <c r="AN62" i="14" s="1"/>
  <c r="AN63" i="14" s="1"/>
  <c r="AN64" i="14" s="1"/>
  <c r="AN65" i="14" s="1"/>
  <c r="AN66" i="14" s="1"/>
  <c r="AN67" i="14" s="1"/>
  <c r="AN68" i="14" s="1"/>
  <c r="AN69" i="14" s="1"/>
  <c r="AN70" i="14" s="1"/>
  <c r="AN71" i="14" s="1"/>
  <c r="AN72" i="14" s="1"/>
  <c r="AN73" i="14" s="1"/>
  <c r="AN74" i="14" s="1"/>
  <c r="AN75" i="14" s="1"/>
  <c r="AN76" i="14" s="1"/>
  <c r="AN77" i="14" s="1"/>
  <c r="AN78" i="14" s="1"/>
  <c r="AN79" i="14" s="1"/>
  <c r="AN80" i="14" s="1"/>
  <c r="AN81" i="14" s="1"/>
  <c r="AN82" i="14" s="1"/>
  <c r="AN83" i="14" s="1"/>
  <c r="AN84" i="14" s="1"/>
  <c r="AN85" i="14" s="1"/>
  <c r="AN86" i="14" s="1"/>
  <c r="AN87" i="14" s="1"/>
  <c r="AN88" i="14" s="1"/>
  <c r="AN89" i="14" s="1"/>
  <c r="AN90" i="14" s="1"/>
  <c r="AN91" i="14" s="1"/>
  <c r="AN92" i="14" s="1"/>
  <c r="AN93" i="14" s="1"/>
  <c r="AN94" i="14" s="1"/>
  <c r="AN95" i="14" s="1"/>
  <c r="AN96" i="14" s="1"/>
  <c r="AN97" i="14" s="1"/>
  <c r="AN98" i="14" s="1"/>
  <c r="AN136" i="16"/>
  <c r="A136" i="16"/>
  <c r="AR15" i="14"/>
  <c r="R103" i="2"/>
  <c r="E39" i="10"/>
  <c r="A137" i="16" l="1"/>
  <c r="A138" i="16" s="1"/>
  <c r="A139" i="16" s="1"/>
  <c r="A140" i="16" s="1"/>
  <c r="A141" i="16" s="1"/>
  <c r="A142" i="16" s="1"/>
  <c r="A143" i="16" s="1"/>
  <c r="A144" i="16" s="1"/>
  <c r="AN137" i="16"/>
  <c r="AN138" i="16" s="1"/>
  <c r="AN139" i="16" s="1"/>
  <c r="AN140" i="16" s="1"/>
  <c r="AN141" i="16" s="1"/>
  <c r="AN142" i="16" s="1"/>
  <c r="AN143" i="16" s="1"/>
  <c r="AN144" i="16" s="1"/>
  <c r="AR16" i="14"/>
  <c r="Q103" i="2"/>
  <c r="AN145" i="16" l="1"/>
  <c r="AN146" i="16" s="1"/>
  <c r="AN147" i="16" s="1"/>
  <c r="AN148" i="16" s="1"/>
  <c r="AN149" i="16" s="1"/>
  <c r="AN150" i="16" s="1"/>
  <c r="AN190" i="16"/>
  <c r="AN191" i="16" s="1"/>
  <c r="AN192" i="16" s="1"/>
  <c r="A190" i="16"/>
  <c r="A191" i="16" s="1"/>
  <c r="A192" i="16" s="1"/>
  <c r="A145" i="16"/>
  <c r="A146" i="16" s="1"/>
  <c r="A147" i="16" s="1"/>
  <c r="A148" i="16" s="1"/>
  <c r="A149" i="16" s="1"/>
  <c r="A150" i="16" s="1"/>
  <c r="AR17" i="14"/>
  <c r="E55" i="10"/>
  <c r="A151" i="16" l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N151" i="16"/>
  <c r="AN152" i="16" s="1"/>
  <c r="AN153" i="16" s="1"/>
  <c r="AN154" i="16" s="1"/>
  <c r="AN155" i="16" s="1"/>
  <c r="AN156" i="16" s="1"/>
  <c r="AN157" i="16" s="1"/>
  <c r="AN158" i="16" s="1"/>
  <c r="AN159" i="16" s="1"/>
  <c r="AN160" i="16" s="1"/>
  <c r="AN161" i="16" s="1"/>
  <c r="AN162" i="16" s="1"/>
  <c r="AN163" i="16" s="1"/>
  <c r="AN164" i="16" s="1"/>
  <c r="AN165" i="16" s="1"/>
  <c r="AN166" i="16" s="1"/>
  <c r="AN167" i="16" s="1"/>
  <c r="AN168" i="16" s="1"/>
  <c r="AR18" i="14"/>
  <c r="P103" i="2"/>
  <c r="AE209" i="16"/>
  <c r="AC209" i="16"/>
  <c r="AA209" i="16"/>
  <c r="Y209" i="16"/>
  <c r="W209" i="16"/>
  <c r="AC109" i="17"/>
  <c r="AA109" i="17"/>
  <c r="W109" i="17"/>
  <c r="U109" i="17"/>
  <c r="S109" i="17"/>
  <c r="O103" i="2"/>
  <c r="AN169" i="16" l="1"/>
  <c r="AN170" i="16" s="1"/>
  <c r="AN171" i="16" s="1"/>
  <c r="AN172" i="16" s="1"/>
  <c r="AN173" i="16" s="1"/>
  <c r="AN174" i="16" s="1"/>
  <c r="AN175" i="16" s="1"/>
  <c r="AN176" i="16" s="1"/>
  <c r="AN177" i="16" s="1"/>
  <c r="AN178" i="16" s="1"/>
  <c r="AN179" i="16" s="1"/>
  <c r="AN180" i="16" s="1"/>
  <c r="AN181" i="16" s="1"/>
  <c r="A169" i="16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R19" i="14"/>
  <c r="E40" i="11"/>
  <c r="E39" i="11"/>
  <c r="E38" i="11"/>
  <c r="E37" i="11"/>
  <c r="E34" i="11"/>
  <c r="E36" i="11"/>
  <c r="E35" i="11"/>
  <c r="E82" i="10"/>
  <c r="E80" i="10"/>
  <c r="E77" i="10"/>
  <c r="E75" i="10"/>
  <c r="E74" i="10"/>
  <c r="E72" i="10"/>
  <c r="E71" i="10"/>
  <c r="E70" i="10"/>
  <c r="E69" i="10"/>
  <c r="E46" i="10"/>
  <c r="E68" i="10"/>
  <c r="E67" i="10"/>
  <c r="E66" i="10"/>
  <c r="E64" i="10"/>
  <c r="E23" i="10"/>
  <c r="E61" i="10"/>
  <c r="E60" i="10"/>
  <c r="E59" i="10"/>
  <c r="E44" i="10"/>
  <c r="E56" i="10"/>
  <c r="E51" i="10"/>
  <c r="E50" i="10"/>
  <c r="E48" i="10"/>
  <c r="E40" i="10"/>
  <c r="E79" i="10"/>
  <c r="E100" i="9"/>
  <c r="E99" i="9"/>
  <c r="E123" i="9"/>
  <c r="E122" i="9"/>
  <c r="E98" i="9"/>
  <c r="E121" i="9"/>
  <c r="E102" i="9"/>
  <c r="E105" i="9"/>
  <c r="E96" i="9"/>
  <c r="E103" i="9"/>
  <c r="E104" i="9"/>
  <c r="E91" i="17"/>
  <c r="AR20" i="14" l="1"/>
  <c r="N103" i="2"/>
  <c r="AR21" i="14" l="1"/>
  <c r="M103" i="2"/>
  <c r="AR22" i="14" l="1"/>
  <c r="F103" i="2"/>
  <c r="G103" i="2"/>
  <c r="H103" i="2"/>
  <c r="J103" i="2"/>
  <c r="K103" i="2"/>
  <c r="C55" i="2" l="1"/>
  <c r="I73" i="17" l="1"/>
  <c r="Q109" i="17"/>
  <c r="O109" i="17"/>
  <c r="M109" i="17"/>
  <c r="K109" i="17"/>
  <c r="I109" i="17"/>
  <c r="O100" i="10" l="1"/>
  <c r="C44" i="2" l="1"/>
  <c r="C40" i="2"/>
  <c r="C63" i="2"/>
  <c r="C30" i="2"/>
  <c r="C82" i="2"/>
  <c r="AK27" i="11" l="1"/>
  <c r="AI27" i="11"/>
  <c r="AG27" i="11"/>
  <c r="AE27" i="11"/>
  <c r="AC27" i="11"/>
  <c r="AA27" i="11"/>
  <c r="Y27" i="11"/>
  <c r="W27" i="11"/>
  <c r="U27" i="11"/>
  <c r="S27" i="11"/>
  <c r="Q27" i="11"/>
  <c r="O27" i="11"/>
  <c r="M27" i="11"/>
  <c r="K27" i="11"/>
  <c r="I27" i="11"/>
  <c r="G27" i="11"/>
  <c r="AK42" i="11"/>
  <c r="AI42" i="11"/>
  <c r="AG42" i="11"/>
  <c r="AE42" i="11"/>
  <c r="AC42" i="11"/>
  <c r="AA42" i="11"/>
  <c r="Y42" i="11"/>
  <c r="W42" i="11"/>
  <c r="U42" i="11"/>
  <c r="S42" i="11"/>
  <c r="Q42" i="11"/>
  <c r="O42" i="11"/>
  <c r="M42" i="11"/>
  <c r="K42" i="11"/>
  <c r="I42" i="11"/>
  <c r="G42" i="11"/>
  <c r="AK100" i="10"/>
  <c r="AI100" i="10"/>
  <c r="AG100" i="10"/>
  <c r="AE100" i="10"/>
  <c r="AC100" i="10"/>
  <c r="AA100" i="10"/>
  <c r="Y100" i="10"/>
  <c r="W100" i="10"/>
  <c r="U100" i="10"/>
  <c r="S100" i="10"/>
  <c r="Q100" i="10"/>
  <c r="M100" i="10"/>
  <c r="K100" i="10"/>
  <c r="I100" i="10"/>
  <c r="AK84" i="10"/>
  <c r="AI84" i="10"/>
  <c r="AG84" i="10"/>
  <c r="AE84" i="10"/>
  <c r="AC84" i="10"/>
  <c r="AA84" i="10"/>
  <c r="Y84" i="10"/>
  <c r="W84" i="10"/>
  <c r="AN106" i="9" l="1"/>
  <c r="A96" i="9"/>
  <c r="A97" i="9" s="1"/>
  <c r="A98" i="9" s="1"/>
  <c r="A99" i="9" s="1"/>
  <c r="G87" i="9"/>
  <c r="AM109" i="17"/>
  <c r="AK109" i="17"/>
  <c r="AI109" i="17"/>
  <c r="AG109" i="17"/>
  <c r="AE109" i="17"/>
  <c r="AM80" i="15"/>
  <c r="AK80" i="15"/>
  <c r="AI80" i="15"/>
  <c r="AG80" i="15"/>
  <c r="AE80" i="15"/>
  <c r="AC80" i="15"/>
  <c r="AA80" i="15"/>
  <c r="Y80" i="15"/>
  <c r="W80" i="15"/>
  <c r="U80" i="15"/>
  <c r="S80" i="15"/>
  <c r="Q80" i="15"/>
  <c r="O80" i="15"/>
  <c r="M80" i="15"/>
  <c r="K80" i="15"/>
  <c r="I80" i="15"/>
  <c r="I40" i="15"/>
  <c r="AM230" i="14"/>
  <c r="AK230" i="14"/>
  <c r="AI230" i="14"/>
  <c r="AG230" i="14"/>
  <c r="AE230" i="14"/>
  <c r="AC230" i="14"/>
  <c r="AA230" i="14"/>
  <c r="W230" i="14"/>
  <c r="U230" i="14"/>
  <c r="E174" i="14" l="1"/>
  <c r="A100" i="9"/>
  <c r="A101" i="9" s="1"/>
  <c r="A102" i="9" s="1"/>
  <c r="A103" i="9" s="1"/>
  <c r="A104" i="9" l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K105" i="16"/>
  <c r="AE115" i="14" l="1"/>
  <c r="AC115" i="14"/>
  <c r="AA115" i="14"/>
  <c r="W115" i="14"/>
  <c r="U115" i="14"/>
  <c r="S115" i="14"/>
  <c r="Q115" i="14"/>
  <c r="O115" i="14"/>
  <c r="U209" i="16"/>
  <c r="C41" i="2" l="1"/>
  <c r="S209" i="16" l="1"/>
  <c r="Q209" i="16"/>
  <c r="O209" i="16"/>
  <c r="M209" i="16"/>
  <c r="K209" i="16"/>
  <c r="I209" i="16"/>
  <c r="A7" i="9" l="1"/>
  <c r="A8" i="9" s="1"/>
  <c r="A9" i="9" s="1"/>
  <c r="A10" i="9" s="1"/>
  <c r="A11" i="9" s="1"/>
  <c r="A12" i="9" s="1"/>
  <c r="A13" i="9" s="1"/>
  <c r="A14" i="9" s="1"/>
  <c r="C19" i="2" l="1"/>
  <c r="C68" i="2" l="1"/>
  <c r="A10" i="14" l="1"/>
  <c r="AN22" i="9"/>
  <c r="A11" i="14" l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M96" i="9"/>
  <c r="AM97" i="9" s="1"/>
  <c r="AM98" i="9" s="1"/>
  <c r="AM99" i="9" s="1"/>
  <c r="AM100" i="9" s="1"/>
  <c r="AM101" i="9" s="1"/>
  <c r="AM102" i="9" s="1"/>
  <c r="AM103" i="9" s="1"/>
  <c r="AM104" i="9" s="1"/>
  <c r="AM7" i="9"/>
  <c r="AM8" i="9" s="1"/>
  <c r="AM9" i="9" s="1"/>
  <c r="AM10" i="9" s="1"/>
  <c r="AM11" i="9" s="1"/>
  <c r="AM12" i="9" s="1"/>
  <c r="AM13" i="9" s="1"/>
  <c r="AM14" i="9" s="1"/>
  <c r="AM15" i="9" s="1"/>
  <c r="AM16" i="9" s="1"/>
  <c r="AM17" i="9" s="1"/>
  <c r="AM18" i="9" s="1"/>
  <c r="AM19" i="9" s="1"/>
  <c r="A30" i="14" l="1"/>
  <c r="A31" i="14" s="1"/>
  <c r="A32" i="14" s="1"/>
  <c r="A33" i="14" s="1"/>
  <c r="A34" i="14" s="1"/>
  <c r="AG209" i="16"/>
  <c r="AI209" i="16"/>
  <c r="AK209" i="16"/>
  <c r="AM209" i="16"/>
  <c r="W105" i="16"/>
  <c r="Y105" i="16"/>
  <c r="AA105" i="16"/>
  <c r="AC105" i="16"/>
  <c r="AE105" i="16"/>
  <c r="AG105" i="16"/>
  <c r="AI105" i="16"/>
  <c r="AM105" i="16"/>
  <c r="AG115" i="14"/>
  <c r="AI115" i="14"/>
  <c r="AK115" i="14"/>
  <c r="AM115" i="14"/>
  <c r="A35" i="14" l="1"/>
  <c r="A36" i="14" s="1"/>
  <c r="A37" i="14" s="1"/>
  <c r="A38" i="14" s="1"/>
  <c r="A39" i="14" s="1"/>
  <c r="A40" i="14" s="1"/>
  <c r="A41" i="14" s="1"/>
  <c r="A42" i="14" s="1"/>
  <c r="A43" i="14" s="1"/>
  <c r="A44" i="14" s="1"/>
  <c r="C51" i="2"/>
  <c r="C69" i="2"/>
  <c r="C50" i="2"/>
  <c r="C49" i="2"/>
  <c r="C54" i="2"/>
  <c r="C28" i="2"/>
  <c r="C35" i="2"/>
  <c r="C37" i="2"/>
  <c r="C57" i="2"/>
  <c r="C15" i="2"/>
  <c r="C25" i="2"/>
  <c r="C18" i="2"/>
  <c r="C33" i="2"/>
  <c r="C11" i="2"/>
  <c r="C39" i="2"/>
  <c r="C47" i="2"/>
  <c r="C58" i="2"/>
  <c r="C23" i="2"/>
  <c r="C21" i="2"/>
  <c r="C38" i="2"/>
  <c r="C8" i="2"/>
  <c r="C29" i="2"/>
  <c r="C14" i="2"/>
  <c r="C27" i="2"/>
  <c r="C10" i="2"/>
  <c r="C12" i="2"/>
  <c r="H27" i="17" l="1"/>
  <c r="I27" i="17"/>
  <c r="J27" i="17"/>
  <c r="K27" i="17"/>
  <c r="L27" i="17"/>
  <c r="M27" i="17"/>
  <c r="N27" i="17"/>
  <c r="O27" i="17"/>
  <c r="K115" i="14"/>
  <c r="A45" i="14" l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15" i="9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l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R23" i="14"/>
  <c r="AR24" i="14" s="1"/>
  <c r="E23" i="14" l="1"/>
  <c r="E25" i="14"/>
  <c r="E14" i="14"/>
  <c r="E18" i="14"/>
  <c r="E11" i="14"/>
  <c r="M115" i="14"/>
  <c r="E15" i="14"/>
  <c r="E12" i="14"/>
  <c r="E22" i="14"/>
  <c r="A11" i="16" l="1"/>
  <c r="A12" i="16" l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l="1"/>
  <c r="A31" i="16" s="1"/>
  <c r="A32" i="16" s="1"/>
  <c r="A33" i="16" s="1"/>
  <c r="A34" i="16" s="1"/>
  <c r="A35" i="16" s="1"/>
  <c r="A36" i="16" s="1"/>
  <c r="A37" i="16" s="1"/>
  <c r="A38" i="16" l="1"/>
  <c r="A39" i="16" s="1"/>
  <c r="A40" i="16" s="1"/>
  <c r="A41" i="16" s="1"/>
  <c r="A42" i="16" s="1"/>
  <c r="A43" i="16" s="1"/>
  <c r="A44" i="16" s="1"/>
  <c r="A45" i="16" s="1"/>
  <c r="A46" i="16" s="1"/>
</calcChain>
</file>

<file path=xl/sharedStrings.xml><?xml version="1.0" encoding="utf-8"?>
<sst xmlns="http://schemas.openxmlformats.org/spreadsheetml/2006/main" count="2634" uniqueCount="783">
  <si>
    <t>Metro  Junior  Tour</t>
  </si>
  <si>
    <t xml:space="preserve">G R O S S </t>
  </si>
  <si>
    <t>Apellido y Nombre</t>
  </si>
  <si>
    <t>CLUB</t>
  </si>
  <si>
    <t>TOTAL</t>
  </si>
  <si>
    <t>Score</t>
  </si>
  <si>
    <t>Puntos</t>
  </si>
  <si>
    <t>TORTUGAS COUNTRY CLUB</t>
  </si>
  <si>
    <t>MARTINDALE COUNTRY CLUB</t>
  </si>
  <si>
    <t>PACHECO GOLF CLUB</t>
  </si>
  <si>
    <t>ABRIL CLUB DE CAMPO</t>
  </si>
  <si>
    <t>CLUB NAUTICO SAN ISIDRO</t>
  </si>
  <si>
    <t>CLUB UNIVERSITARIO BUENOS AIRES</t>
  </si>
  <si>
    <t>N E T O</t>
  </si>
  <si>
    <t>SAN DIEGO COUNTRY CLUB</t>
  </si>
  <si>
    <t>GOLF CLUB JOSE JURADO</t>
  </si>
  <si>
    <t>LOS CARDALES COUNTRY CLUB</t>
  </si>
  <si>
    <t>CLUB A. ESTUDIANTES DE LA PLATA</t>
  </si>
  <si>
    <t>RANELAGH GOLF CLUB</t>
  </si>
  <si>
    <t>HIGHLAND PARK COUNTRY CLUB</t>
  </si>
  <si>
    <t>MAYLING CLUB DE CAMPO</t>
  </si>
  <si>
    <t>SAN ANDRES GOLF CLUB</t>
  </si>
  <si>
    <t>ESTANCIAS GOLF CLUB</t>
  </si>
  <si>
    <t>MASCHWITZ GOLF CLUB</t>
  </si>
  <si>
    <t>ITUZAINGO GOLF CLUB</t>
  </si>
  <si>
    <t>SAN JORGE GOLF CLUB</t>
  </si>
  <si>
    <t>CLUB DE CAMPO LA MARTONA</t>
  </si>
  <si>
    <t>SAN ISIDRO GOLF CLUB</t>
  </si>
  <si>
    <t>LOS LAGARTOS COUNTRY CLUB</t>
  </si>
  <si>
    <t>PILAR GOLF CLUB</t>
  </si>
  <si>
    <t>MAPUCHE COUNTRY CLUB</t>
  </si>
  <si>
    <t>SOCIEDAD HEBRAICA ARGENTINA</t>
  </si>
  <si>
    <t>JOCKEY CLUB ARGENTINO</t>
  </si>
  <si>
    <t>BOULOGNE GOLF CLUB</t>
  </si>
  <si>
    <t>BUENOS AIRES GOLF CLUB</t>
  </si>
  <si>
    <t>NORDELTA GOLF CLUB</t>
  </si>
  <si>
    <t>HURLINGHAM CLUB</t>
  </si>
  <si>
    <t>OLIVOS GOLF CLUB</t>
  </si>
  <si>
    <t>SAN PATRICIO GOLF CLUB</t>
  </si>
  <si>
    <t>HARAS SANTA MARIA</t>
  </si>
  <si>
    <t>MEDAL COUNTRY CLUB PILAR</t>
  </si>
  <si>
    <t>A DESIGNAR</t>
  </si>
  <si>
    <t>CLUB DE CAMPO HARAS DEL SUR</t>
  </si>
  <si>
    <t>PILARA GOLF</t>
  </si>
  <si>
    <t>GOLFER'S COUNTRY CLUB</t>
  </si>
  <si>
    <t>EL PARAISO COUNTRY CLUB</t>
  </si>
  <si>
    <t>SANCHEZ NAVAS MAXIMO</t>
  </si>
  <si>
    <t>VALDEZ JUAN SEGUNDO</t>
  </si>
  <si>
    <t>FUTUROS GOLFISTAS</t>
  </si>
  <si>
    <t>JUAN RAMON JOAQUIN</t>
  </si>
  <si>
    <t>GROSMAN BRUNO</t>
  </si>
  <si>
    <t>MIRAFLORES COUNTRY CLUB</t>
  </si>
  <si>
    <t>GIORDANI TOMAS</t>
  </si>
  <si>
    <t>CAMERANESI CONSTANZA</t>
  </si>
  <si>
    <t>FERNANDEZ ALBERTI FRANCO</t>
  </si>
  <si>
    <t>DOUER DELFINA</t>
  </si>
  <si>
    <t>EL CANTON GOLF</t>
  </si>
  <si>
    <t>VILLAGE GOLF &amp; TENNIS CLUB</t>
  </si>
  <si>
    <t>GOLFER`S COUNTRY CLUB</t>
  </si>
  <si>
    <t>C C.GOLF LAS PRADERAS DE LUJAN</t>
  </si>
  <si>
    <t>GOLF CLUB ARGENTINO</t>
  </si>
  <si>
    <t>NAUTICO ESCOBAR COUNTRY CLUB</t>
  </si>
  <si>
    <t>CLUB DE CAMPO ST. THOMAS</t>
  </si>
  <si>
    <t>GOOD YEAR GOLF CLUB</t>
  </si>
  <si>
    <t>LARENA COUNTRY CLUB</t>
  </si>
  <si>
    <t>SAN MIGUEL DEL GHISO C. C.</t>
  </si>
  <si>
    <t xml:space="preserve">C. C. A BCO PCIA DE BUENOS AIRES </t>
  </si>
  <si>
    <t>CLUB PRIVADO LOMA VERDE</t>
  </si>
  <si>
    <t>CARMEL COUNTRY CLUB</t>
  </si>
  <si>
    <t>EL CARMEL COUNTRY CLUB</t>
  </si>
  <si>
    <t>ARANZAZU CLUB DE CAMPO</t>
  </si>
  <si>
    <t>HINDÚ CLUB</t>
  </si>
  <si>
    <t>GIMNASIA y ESGRIMA BS.AS</t>
  </si>
  <si>
    <t>EL CAMPITO DE PATO GOLF CLUB</t>
  </si>
  <si>
    <t>ASOC.DEPORTIVA BERAZATEGUI</t>
  </si>
  <si>
    <t>CAMPO DE GOLF LOS ALAMOS</t>
  </si>
  <si>
    <t>CLUB HIPICO Y DE GOLF CITY BELL</t>
  </si>
  <si>
    <t>CLUB NEWMAN</t>
  </si>
  <si>
    <t>CLUB S.D.Y.F.C.GRAL. MITRE</t>
  </si>
  <si>
    <t>COUNTRY CLUB EL BOSQUE</t>
  </si>
  <si>
    <t>EL SOSIEGO COUNTRY CLUB</t>
  </si>
  <si>
    <t>EVERLINKS CLUB DE GOLF</t>
  </si>
  <si>
    <t>LA COLINA CLUB DE CAMPO</t>
  </si>
  <si>
    <t>LA RESERVA CARDALES</t>
  </si>
  <si>
    <t>LIBERTAD GOLF CLUB</t>
  </si>
  <si>
    <t>SAN MARTIN GOLF CLUB</t>
  </si>
  <si>
    <t>SMITHFIELD GOLF CLUB</t>
  </si>
  <si>
    <t>UPCN</t>
  </si>
  <si>
    <t>MILANO JUANA</t>
  </si>
  <si>
    <t>LOGAN DUNCAN</t>
  </si>
  <si>
    <t>CLUB CIUDAD DE BUENOS AIRES*</t>
  </si>
  <si>
    <t>C.C de Golf las Praderas de Lujan</t>
  </si>
  <si>
    <t>San Isidro Golf Club</t>
  </si>
  <si>
    <t>Futuros Golfistas</t>
  </si>
  <si>
    <t>POS.</t>
  </si>
  <si>
    <t>Rivas, Facundo</t>
  </si>
  <si>
    <t>Haras Santa Maria</t>
  </si>
  <si>
    <t>Ranelagh Golf Club</t>
  </si>
  <si>
    <t>Olivos Golf Club</t>
  </si>
  <si>
    <t>Gomez, Facundo</t>
  </si>
  <si>
    <t>Club A. Estudiantes de la Plata</t>
  </si>
  <si>
    <t>De los Santos, Victoria</t>
  </si>
  <si>
    <t>PORTA ARAOZ JEREMIAS</t>
  </si>
  <si>
    <t>MIERES MANUEL BENJAMIN</t>
  </si>
  <si>
    <t>CERNADAS MATEO SALVADOR</t>
  </si>
  <si>
    <t>OVELAR FRANCO DAVID</t>
  </si>
  <si>
    <t>LA PROVIDENCIA RESORT</t>
  </si>
  <si>
    <t xml:space="preserve">DE LOS SANTOS NICOLAS </t>
  </si>
  <si>
    <t>TRENCH JULIA EMA</t>
  </si>
  <si>
    <t>CLUB DE CAMPO GRAND BELL</t>
  </si>
  <si>
    <t>CLUB PRIVADO EL OMBU</t>
  </si>
  <si>
    <t>Mayling Club de Campo</t>
  </si>
  <si>
    <t>Ituzaingo Golf Club</t>
  </si>
  <si>
    <t>Pilara Golf</t>
  </si>
  <si>
    <t>APELLIDO y NOMBRE</t>
  </si>
  <si>
    <t>AÑO</t>
  </si>
  <si>
    <t>a designar</t>
  </si>
  <si>
    <t>Club de Campo La Martona</t>
  </si>
  <si>
    <t>La Providencia Resort</t>
  </si>
  <si>
    <t>Mapuche Country Club</t>
  </si>
  <si>
    <t>CAMPO DE GOLF LA ORQUIDEA</t>
  </si>
  <si>
    <t>CLUB DE CAMPO LOS PINGUINOS</t>
  </si>
  <si>
    <t>CLUB NAUTICO HACOAJ</t>
  </si>
  <si>
    <t>Jockey Club Argentino</t>
  </si>
  <si>
    <t>Arando, Felix</t>
  </si>
  <si>
    <t>Club Universitario de Buenos Aires</t>
  </si>
  <si>
    <t>Orizzonte, Renzo</t>
  </si>
  <si>
    <t>Alvarez Otero, Nicolas</t>
  </si>
  <si>
    <t>San Jorge Golf Club</t>
  </si>
  <si>
    <t>MISDORP LUIGI</t>
  </si>
  <si>
    <t>CORIZZO AUGUSTO</t>
  </si>
  <si>
    <t>Giudici, Juan Benjamin</t>
  </si>
  <si>
    <t>Papiccio, Francisco</t>
  </si>
  <si>
    <t>Golf Club Argentino</t>
  </si>
  <si>
    <t>Carman, Rufino</t>
  </si>
  <si>
    <t>Estancias Golf Club</t>
  </si>
  <si>
    <t>OUBEL MARTINA</t>
  </si>
  <si>
    <t>Club Nautico San Isidro</t>
  </si>
  <si>
    <t>ARAUJO MULLER JOAQUIN</t>
  </si>
  <si>
    <t>CARMAN HILARIO</t>
  </si>
  <si>
    <t>CONSTELA VALENTINO</t>
  </si>
  <si>
    <t>MENDEZ JUAN CRUZ</t>
  </si>
  <si>
    <t>NORO VILLAGRA BENJAMIN</t>
  </si>
  <si>
    <t>SIGNO GALEANO BAUTISTA</t>
  </si>
  <si>
    <t>DIAZ ERMACORA ELEONORA</t>
  </si>
  <si>
    <t>BERRONE PALOMA</t>
  </si>
  <si>
    <t>MARTINEZ PEROZO GUADALUPE</t>
  </si>
  <si>
    <t>RANDO LARRAIN OLIVIA</t>
  </si>
  <si>
    <t>Golfer´s Country Club</t>
  </si>
  <si>
    <t>Highland Park Country Club</t>
  </si>
  <si>
    <t>Nautico Escobar Country Club</t>
  </si>
  <si>
    <t>Diaz, Santino</t>
  </si>
  <si>
    <t>Moyano, Joaquin</t>
  </si>
  <si>
    <t>Sierra de los padres Golf Club</t>
  </si>
  <si>
    <t>Grosman, Franco</t>
  </si>
  <si>
    <t>Miraflores Country Club</t>
  </si>
  <si>
    <t>C.C.DE GOLF LAS PRADERAS DE LUJAN</t>
  </si>
  <si>
    <t>ESPERANZA GOLF CLUB</t>
  </si>
  <si>
    <t>QUIROGA LUCILA</t>
  </si>
  <si>
    <t>C.C.de G. LAS PRADERAS DE LUJAN</t>
  </si>
  <si>
    <t>CLUB DE CAMPO EL MORO</t>
  </si>
  <si>
    <t>Boulogne Golf Club</t>
  </si>
  <si>
    <t>Mieres, Lautaro</t>
  </si>
  <si>
    <t>Cardona, Antonio</t>
  </si>
  <si>
    <t>Fabbri, Lorenzo</t>
  </si>
  <si>
    <t>Tonnelier, Rufino</t>
  </si>
  <si>
    <t>Navarro, Felix</t>
  </si>
  <si>
    <t>MORA YOUNG MANUEL</t>
  </si>
  <si>
    <t>PEREIRA NACOR BAUTISTA</t>
  </si>
  <si>
    <t>BARBON GUILLERMINA</t>
  </si>
  <si>
    <t>Ortiz, Kevin</t>
  </si>
  <si>
    <t>Vegh, Dylan</t>
  </si>
  <si>
    <t>Scholem Aleijem Bialik</t>
  </si>
  <si>
    <t>TUCCI LUCA</t>
  </si>
  <si>
    <t>Cabrera, Julian</t>
  </si>
  <si>
    <t>MOSTEIRO RAMON</t>
  </si>
  <si>
    <t>Pos.</t>
  </si>
  <si>
    <t>Difalco Suarez, Nicolas</t>
  </si>
  <si>
    <t>Miranda, Sebastian</t>
  </si>
  <si>
    <t>Camaño, Tomas</t>
  </si>
  <si>
    <t>Gomez, Thiago</t>
  </si>
  <si>
    <t>CONTRERAS KLATT LUCIO</t>
  </si>
  <si>
    <t>GOMEZ CAMILO</t>
  </si>
  <si>
    <t>Maceri, Vicente</t>
  </si>
  <si>
    <t>Cohen, Valentin</t>
  </si>
  <si>
    <t>STEINBRUCK OLIVER</t>
  </si>
  <si>
    <t>Perrella, Santiago</t>
  </si>
  <si>
    <t>El Canton Golf</t>
  </si>
  <si>
    <t>ZEN GOLF</t>
  </si>
  <si>
    <t>Total</t>
  </si>
  <si>
    <t>FRENE GREGORIO</t>
  </si>
  <si>
    <t>Golfers Country Club</t>
  </si>
  <si>
    <t>Camiña, Facundo</t>
  </si>
  <si>
    <t>Maschwitz Golf Club</t>
  </si>
  <si>
    <t>Golpe, Micaela</t>
  </si>
  <si>
    <t>Mayo, Fausto</t>
  </si>
  <si>
    <t>CHUQUER, BAUTISTA</t>
  </si>
  <si>
    <t>HARAS SANTA MARÍA</t>
  </si>
  <si>
    <t>DEL FA SOLER, ZACARIAS</t>
  </si>
  <si>
    <t>CARRILLO, ANA PAULA</t>
  </si>
  <si>
    <t>DIAZ ERMACORA TERESA</t>
  </si>
  <si>
    <t>CAMAÑO, LUCILA</t>
  </si>
  <si>
    <t>DE SILVESTRI, GUILLERMINA</t>
  </si>
  <si>
    <t>DIEZ FELIPE</t>
  </si>
  <si>
    <t>HUERGO, BAUTISTA</t>
  </si>
  <si>
    <t>ALONSO, TIAGO</t>
  </si>
  <si>
    <t>Salaber, Cruz</t>
  </si>
  <si>
    <t>Centeno, Nicolás</t>
  </si>
  <si>
    <t>Lartirigoyen, Jaime</t>
  </si>
  <si>
    <t>Grosman, Milo</t>
  </si>
  <si>
    <t>Fabri, Francisco</t>
  </si>
  <si>
    <t>Gradd, Mila</t>
  </si>
  <si>
    <t>SCHOLEM ALEIJEM BIALIK</t>
  </si>
  <si>
    <t xml:space="preserve">BUENOS AIRES GOLF </t>
  </si>
  <si>
    <t>Stadler, Antonio</t>
  </si>
  <si>
    <t>Berrone, Valentino</t>
  </si>
  <si>
    <t>Catalina, Pedro</t>
  </si>
  <si>
    <t>P</t>
  </si>
  <si>
    <t>SOJO, DELFINA</t>
  </si>
  <si>
    <t>RESUMIL, CATALINA</t>
  </si>
  <si>
    <t>Valino, Dante</t>
  </si>
  <si>
    <t>Usandivaras, Benjamin</t>
  </si>
  <si>
    <t>Diaz Valdez, Justo</t>
  </si>
  <si>
    <t>SALABER, LORENZO</t>
  </si>
  <si>
    <t>DEL CARRIL, FRANCISCO</t>
  </si>
  <si>
    <t>Plate, Fermin</t>
  </si>
  <si>
    <t>Garcia Caceres, Felix</t>
  </si>
  <si>
    <t>Martini, Segundo</t>
  </si>
  <si>
    <t>Quirno, Delfina</t>
  </si>
  <si>
    <t>Cardona, Azucena</t>
  </si>
  <si>
    <t>Cuneo, Beltran</t>
  </si>
  <si>
    <t>Castro, Donato</t>
  </si>
  <si>
    <t>CURRA, IGNACIO</t>
  </si>
  <si>
    <t>QU, LUCAS</t>
  </si>
  <si>
    <t>GOLF SAN SEBASTIAN</t>
  </si>
  <si>
    <t>ZLOTOLOW, ALAN</t>
  </si>
  <si>
    <t>Fleisman, Ivan</t>
  </si>
  <si>
    <t>Club Nautico Hacoaj</t>
  </si>
  <si>
    <t>Miramonte, Benjamin</t>
  </si>
  <si>
    <t>Club Atletico Lomas</t>
  </si>
  <si>
    <t>Iturrioz, Iñigo</t>
  </si>
  <si>
    <t>De Silvestri, Nicanor</t>
  </si>
  <si>
    <t>Vacca, Venicio</t>
  </si>
  <si>
    <t>SICARDI SARAVIA, DIEGO</t>
  </si>
  <si>
    <t>EMERSON GERALD</t>
  </si>
  <si>
    <t>MEDIA LUNA POLO CLUB</t>
  </si>
  <si>
    <t>MICELI FELIPE</t>
  </si>
  <si>
    <t>ARANJUEZ COUNTRY CLUB</t>
  </si>
  <si>
    <t>Garcia Fasci, Felipe</t>
  </si>
  <si>
    <t>Emerson, Francis</t>
  </si>
  <si>
    <t>Media Luna Polo Club</t>
  </si>
  <si>
    <t>Lanzavecchia, Bautista</t>
  </si>
  <si>
    <t>RETAMAR, ALEJO</t>
  </si>
  <si>
    <t>ROCCO, VITO</t>
  </si>
  <si>
    <t>Furlanetto, Luca</t>
  </si>
  <si>
    <t>SOULAS, PEDRO</t>
  </si>
  <si>
    <t>FUNES NICOLAS</t>
  </si>
  <si>
    <t>CATALINA, BRUNO</t>
  </si>
  <si>
    <t>RODRIGUEZ BARRI, NAYRA</t>
  </si>
  <si>
    <t>BOCA RATÓN COUNTRY CLUB</t>
  </si>
  <si>
    <t>CASAS SALAZAR, ANTONELLA</t>
  </si>
  <si>
    <t>Bottcher, Santiago</t>
  </si>
  <si>
    <t>Ramallo, Pedro</t>
  </si>
  <si>
    <t>Olmos, Agustin</t>
  </si>
  <si>
    <t>Rebolledo, Hugo</t>
  </si>
  <si>
    <t>Club Estudiantes de la Plata</t>
  </si>
  <si>
    <t>Niz, Augusto</t>
  </si>
  <si>
    <t>Club Hipico y de Golf City Bell</t>
  </si>
  <si>
    <t>Almeida, Juan Bautista</t>
  </si>
  <si>
    <t>Carnagui, Sofia</t>
  </si>
  <si>
    <t>AMAYE, MAITE</t>
  </si>
  <si>
    <t>1er descarte de las primeras 6 fechas</t>
  </si>
  <si>
    <t>2do descarte de la fecha 7 a la 12</t>
  </si>
  <si>
    <t>LAULHE, IGNACIO</t>
  </si>
  <si>
    <t>YORIO, CATALINA</t>
  </si>
  <si>
    <t>Matsunaga, Ignacio</t>
  </si>
  <si>
    <t>Ciccarelli, Felipe</t>
  </si>
  <si>
    <t>San Diego Country Club</t>
  </si>
  <si>
    <t>Pedroza, Iara</t>
  </si>
  <si>
    <t>Gasparini, Valentina</t>
  </si>
  <si>
    <t>Club de campo la Martona</t>
  </si>
  <si>
    <t>MOORE, ANTONIO</t>
  </si>
  <si>
    <t>FANDIÑO, SANTIAGO</t>
  </si>
  <si>
    <t>GARAT, FELIPE</t>
  </si>
  <si>
    <t>LLABRES, IGNACIO</t>
  </si>
  <si>
    <t>MARENCO, JUAN</t>
  </si>
  <si>
    <t>BERRONE, SANTIAGO</t>
  </si>
  <si>
    <t>HIGHLAND PARK</t>
  </si>
  <si>
    <t>Tortugas Country Club</t>
  </si>
  <si>
    <t>Dorignac, Isidro</t>
  </si>
  <si>
    <t>Catena, Cruz</t>
  </si>
  <si>
    <t>Juarez Goñi, Ignacio</t>
  </si>
  <si>
    <t>Di Benedetto, Galo</t>
  </si>
  <si>
    <t>Dedyn, Juan</t>
  </si>
  <si>
    <t>Hume Navarro, Alejo</t>
  </si>
  <si>
    <t>Aranda, Maximo</t>
  </si>
  <si>
    <t>INDIO CUA GOLF CLUB</t>
  </si>
  <si>
    <t>Barbieri, Mora</t>
  </si>
  <si>
    <t>Hindú Club</t>
  </si>
  <si>
    <t>Takashima, Joaquin</t>
  </si>
  <si>
    <t>Marchioli, Gian Cluca</t>
  </si>
  <si>
    <t>Puesto</t>
  </si>
  <si>
    <t>3er descarte de la fecha 13 a la 18</t>
  </si>
  <si>
    <t>YALJ Benicio</t>
  </si>
  <si>
    <t>Club de Campo Grand Bell</t>
  </si>
  <si>
    <t>Otegui Nicolás</t>
  </si>
  <si>
    <t>Salomón Felipe</t>
  </si>
  <si>
    <t>Moya Gaspar</t>
  </si>
  <si>
    <t>Aldao Francisco</t>
  </si>
  <si>
    <t>Los Lagartos C.C.</t>
  </si>
  <si>
    <t>DAMAS Albatros Clases 2011-2012 - SIN HANDICAP</t>
  </si>
  <si>
    <t>SAN ELISEO COUNTRY CLUB</t>
  </si>
  <si>
    <t>HUESCA, SANTIAGO</t>
  </si>
  <si>
    <t>CLUB ATLETICO SAN ISIDRO</t>
  </si>
  <si>
    <t>CLUB DE CAMPO GRAN BELL</t>
  </si>
  <si>
    <t>PICASSO, FILIPPO</t>
  </si>
  <si>
    <t>YAYA, MIA</t>
  </si>
  <si>
    <t>GUZMAN, BRISA</t>
  </si>
  <si>
    <t>Cincuengrani, Felipe</t>
  </si>
  <si>
    <t>Zygadlo, Benjamin</t>
  </si>
  <si>
    <t>Kim, Francisco</t>
  </si>
  <si>
    <t>Gomez, Delfina</t>
  </si>
  <si>
    <t>Fagin, Francisco</t>
  </si>
  <si>
    <t>Forconi, Felipe</t>
  </si>
  <si>
    <t>Petrizan, Allegra</t>
  </si>
  <si>
    <t>Highland Park</t>
  </si>
  <si>
    <t>Obarrio, Juana</t>
  </si>
  <si>
    <t>Pedrozo, Angel</t>
  </si>
  <si>
    <t>La Providencia</t>
  </si>
  <si>
    <t>Andonegui, Iñaki</t>
  </si>
  <si>
    <t>Cardona, Alfonso</t>
  </si>
  <si>
    <t>Raffo, Isidro</t>
  </si>
  <si>
    <t>VIRASORO AGUSTIN</t>
  </si>
  <si>
    <t>KIM CHANG HYOUNG</t>
  </si>
  <si>
    <t>LIN LUCA</t>
  </si>
  <si>
    <t>CRIPPA TIZIANO</t>
  </si>
  <si>
    <t>DIEZ REUTEMANN SANTIAGO</t>
  </si>
  <si>
    <t>MANOFF VALENTINA</t>
  </si>
  <si>
    <t xml:space="preserve">IUNGER AGUSTIN </t>
  </si>
  <si>
    <t>GOLFERS COUNTRY CLUB</t>
  </si>
  <si>
    <t>RAMPODI PEDRO</t>
  </si>
  <si>
    <t>CLUB DE CAMPO LOS HORNEROS</t>
  </si>
  <si>
    <t>CAFFARENA, EUGENIO</t>
  </si>
  <si>
    <t>LA COLINA GOLF CLUB</t>
  </si>
  <si>
    <t>NARDUCCI, BIANCA</t>
  </si>
  <si>
    <t>JOSE JURADO</t>
  </si>
  <si>
    <t>CAMPOS, VALENTINA</t>
  </si>
  <si>
    <t>Rodriguez, Severiano</t>
  </si>
  <si>
    <t>DeMartini Burry, Conrado</t>
  </si>
  <si>
    <t>Campo, Juana</t>
  </si>
  <si>
    <t>Perello, Tomas</t>
  </si>
  <si>
    <t>CAÑUELAS GOLF CLUB</t>
  </si>
  <si>
    <t>CAÑUELAS GOLF</t>
  </si>
  <si>
    <t>RIVAROLA, PAZ</t>
  </si>
  <si>
    <t>BARATELI, EMILIO</t>
  </si>
  <si>
    <t>URDAPILLETA, JOAQUIN</t>
  </si>
  <si>
    <t>ENGEVIK, MATHIAS</t>
  </si>
  <si>
    <t>BONOFIGLIO, MATEO</t>
  </si>
  <si>
    <t>CASERTA, GUIDO</t>
  </si>
  <si>
    <t>SALABER, BAUTISTA</t>
  </si>
  <si>
    <t>BOGO, MARCOS</t>
  </si>
  <si>
    <t>CLUB ATLETICO DE SAN ISIDRO</t>
  </si>
  <si>
    <t>El Carmel Country Club</t>
  </si>
  <si>
    <t>Engevik, Helena</t>
  </si>
  <si>
    <t>Ricaldoni, Augusto</t>
  </si>
  <si>
    <t>Molina Carranza, Salvador</t>
  </si>
  <si>
    <t>Noguerol, Jose Ramon</t>
  </si>
  <si>
    <t>Lartirigoyen, Indalecio</t>
  </si>
  <si>
    <t>ETCHEGARAY, MARTIN</t>
  </si>
  <si>
    <t>RAMOS MEJIA MATEO</t>
  </si>
  <si>
    <t>SAN ANDRES GOLF CLLUB</t>
  </si>
  <si>
    <t>Lopez olaciregui, Salvador</t>
  </si>
  <si>
    <t>Torrado, Santiago</t>
  </si>
  <si>
    <t>Gimenez, Tomas</t>
  </si>
  <si>
    <t>Fagalde, Milagros</t>
  </si>
  <si>
    <t>Club Universitario Buenos Aires</t>
  </si>
  <si>
    <t>Campana, Agustin</t>
  </si>
  <si>
    <t>Fagalde, Iáki</t>
  </si>
  <si>
    <t>Mackinlay Felix</t>
  </si>
  <si>
    <t>Bucci, Tadeo</t>
  </si>
  <si>
    <t>Garcia Sanchez, Owen</t>
  </si>
  <si>
    <t>Amas, Facundo</t>
  </si>
  <si>
    <t>Agosti Juan</t>
  </si>
  <si>
    <t>VILLAMIL, SIMON</t>
  </si>
  <si>
    <t>PIQUE, SILVESTRE</t>
  </si>
  <si>
    <t>Lombardo, Ciro</t>
  </si>
  <si>
    <t>Golf Club Mercedes</t>
  </si>
  <si>
    <t>GOLF CLUB MERCEDES</t>
  </si>
  <si>
    <t xml:space="preserve"> Q15:MM102</t>
  </si>
  <si>
    <t>Haras del Sur Club de Campo</t>
  </si>
  <si>
    <t>HARAS DEL SUR CLUB DE CAMPO</t>
  </si>
  <si>
    <t>Fernandez, Julian</t>
  </si>
  <si>
    <t>Acosta Amaya, Alma</t>
  </si>
  <si>
    <t>Young, Agus</t>
  </si>
  <si>
    <t>DI BENEDETTO, BELISARIO</t>
  </si>
  <si>
    <t>Buchanan, Justo</t>
  </si>
  <si>
    <t>Demeco, Pedro</t>
  </si>
  <si>
    <t>Biaus, Santos</t>
  </si>
  <si>
    <t>CLUB AT. ESTUDIANTES DE LA PLATA</t>
  </si>
  <si>
    <t>SAEZ, CIPRIANO</t>
  </si>
  <si>
    <t>ARIN, ALFONSO MIGUEL</t>
  </si>
  <si>
    <t>DIAZ GARCIA FELIPE</t>
  </si>
  <si>
    <t>Del Viso Divina Range</t>
  </si>
  <si>
    <t>BOCA RATON CLUYNTRY LIFE</t>
  </si>
  <si>
    <t>CLUB UNIVERSITARIO DE BUENOS AIRES</t>
  </si>
  <si>
    <t>TASCO, LORENZO</t>
  </si>
  <si>
    <t>TORRES CARBONELL, FELIX</t>
  </si>
  <si>
    <t>Dewey, Leon</t>
  </si>
  <si>
    <t>Gauto, Jose Bautista</t>
  </si>
  <si>
    <t>ALVAREZ, JUANA</t>
  </si>
  <si>
    <t>1. 
Palermo Golf</t>
  </si>
  <si>
    <t>PASSARELLI, GIOVANNI</t>
  </si>
  <si>
    <t>DIAZ, BRUNO</t>
  </si>
  <si>
    <t>PISARENKI, BELISARIO</t>
  </si>
  <si>
    <t>JOCKEY CLUB DE SAN ISIDRO</t>
  </si>
  <si>
    <t>GUERRERO, VALENTINA</t>
  </si>
  <si>
    <t>AMBLARD, MARINA</t>
  </si>
  <si>
    <t>AYERZA CASARES, GUADALUPE</t>
  </si>
  <si>
    <t>Alliot, Franco</t>
  </si>
  <si>
    <t>Garcia Zavaleta, Ignacio</t>
  </si>
  <si>
    <t>Morales, Juan Ignacio</t>
  </si>
  <si>
    <t>Garcia Rosa, Blas</t>
  </si>
  <si>
    <t>Martindale Country Club</t>
  </si>
  <si>
    <t>Alassia, Bastian</t>
  </si>
  <si>
    <t>Berciano, Olivia</t>
  </si>
  <si>
    <t>Cinque, Eloisa</t>
  </si>
  <si>
    <t>Berciano, Andres</t>
  </si>
  <si>
    <t>Alvarez Lanus, Pedro</t>
  </si>
  <si>
    <t>Macias, Camila</t>
  </si>
  <si>
    <t>ITUZAINGO GOLF</t>
  </si>
  <si>
    <t>LORI, AGUSTINA</t>
  </si>
  <si>
    <t>Ibarruela, Shanahan</t>
  </si>
  <si>
    <t>Berciano, Margarita</t>
  </si>
  <si>
    <t>Golf Club Jose Jurado</t>
  </si>
  <si>
    <t>Diving del Viso</t>
  </si>
  <si>
    <t>MATEO WALTER SANTINO</t>
  </si>
  <si>
    <t>PICO, ANTONIO</t>
  </si>
  <si>
    <t>Sacco, Giuliano</t>
  </si>
  <si>
    <t>Valcarse, Felix</t>
  </si>
  <si>
    <t>Pirovano, Nahuel</t>
  </si>
  <si>
    <t>Lima, Juana</t>
  </si>
  <si>
    <t>Viveros, Isabella</t>
  </si>
  <si>
    <t>Blousson, Simon</t>
  </si>
  <si>
    <t>Ranlagh Golf Club</t>
  </si>
  <si>
    <t>San Eliseo Golf</t>
  </si>
  <si>
    <t>San Andres Golf Club</t>
  </si>
  <si>
    <t>CIRCULO DE LA FUERZA AEREA</t>
  </si>
  <si>
    <t>Farut, Facundo</t>
  </si>
  <si>
    <t>Velazque, Santino</t>
  </si>
  <si>
    <t>Calabrese, Matias</t>
  </si>
  <si>
    <t>Ortiz, Giovanni</t>
  </si>
  <si>
    <t>DIBAR, ALEX</t>
  </si>
  <si>
    <t>CARDONA, ALARICO</t>
  </si>
  <si>
    <t>TONNELIER, JUSTINA</t>
  </si>
  <si>
    <t>Pisarenki, Belisario</t>
  </si>
  <si>
    <t>Henschien, Bautista</t>
  </si>
  <si>
    <t>Buenos Aires Golf Club</t>
  </si>
  <si>
    <t>Blazquez, Borja</t>
  </si>
  <si>
    <t>Pilar Golf Club</t>
  </si>
  <si>
    <t>Gonella, Francisco</t>
  </si>
  <si>
    <t>Maltoni, Olivia</t>
  </si>
  <si>
    <t>Henschien, Santos</t>
  </si>
  <si>
    <t>Raffo, Lorenzo</t>
  </si>
  <si>
    <t>Aguirre, Teodolina</t>
  </si>
  <si>
    <t>Quirno, Elisa</t>
  </si>
  <si>
    <t>Matta y Trejo, Amalia</t>
  </si>
  <si>
    <t>Aguirre, Florencio</t>
  </si>
  <si>
    <t>Fernandez Madero, Toribio</t>
  </si>
  <si>
    <t>Quirno, Ignacio</t>
  </si>
  <si>
    <t>JOUEDJATI, THIAGO ALAN</t>
  </si>
  <si>
    <t>Sigbaum, Agustin</t>
  </si>
  <si>
    <t>Los alamos Club de Campo</t>
  </si>
  <si>
    <t>Lentini, Mateo</t>
  </si>
  <si>
    <t>Olguin, Orion</t>
  </si>
  <si>
    <t>BOCCHETTO, JUANA</t>
  </si>
  <si>
    <t>SILVA CATALINA</t>
  </si>
  <si>
    <t>DI PAOLA, NICOLAS</t>
  </si>
  <si>
    <t>NO INFORMADO</t>
  </si>
  <si>
    <t>CLUB NO INFORMADO</t>
  </si>
  <si>
    <t>Vilhena, Francisco</t>
  </si>
  <si>
    <t>Rivas, Francisco</t>
  </si>
  <si>
    <t>Cartelle, Dante</t>
  </si>
  <si>
    <t>BASILICO, FELIPE</t>
  </si>
  <si>
    <t>LENTINI, BENJAMIN</t>
  </si>
  <si>
    <t>DORIGNAC, ISIDRO</t>
  </si>
  <si>
    <t>Navarro, Isabella</t>
  </si>
  <si>
    <t>Los Lagartos Country Club</t>
  </si>
  <si>
    <t>URDAPILLETA, JERONIMO</t>
  </si>
  <si>
    <t>Bausili, Tomas</t>
  </si>
  <si>
    <t>Manrique, Benjamin</t>
  </si>
  <si>
    <t>Club Newman</t>
  </si>
  <si>
    <t>Lopez Vilaclrara, Tobias</t>
  </si>
  <si>
    <t>Lopez Vilaclrara, Felipe</t>
  </si>
  <si>
    <t>Ward, Alejo</t>
  </si>
  <si>
    <t>LAFUENTE, RUFINO</t>
  </si>
  <si>
    <t>LOPEZ OLACIREGUI, SALVADOR</t>
  </si>
  <si>
    <t>Claria, Marcos</t>
  </si>
  <si>
    <t>Fagalde, Beltran</t>
  </si>
  <si>
    <t>Casado, Alfonso</t>
  </si>
  <si>
    <t>Herrera, Mateo</t>
  </si>
  <si>
    <t>Díaz Valdez, Blas</t>
  </si>
  <si>
    <t>Díaz Valdez, Joaquin</t>
  </si>
  <si>
    <t>Tilger, Juana</t>
  </si>
  <si>
    <t>ITURRIOZ IÑIGO</t>
  </si>
  <si>
    <t>Tocafondi, Luca</t>
  </si>
  <si>
    <t>Ferri, Maria Josefina</t>
  </si>
  <si>
    <t>Casa, Joaquin</t>
  </si>
  <si>
    <t>Club Nautico San isidro</t>
  </si>
  <si>
    <t>FREYRE, ANTONIO</t>
  </si>
  <si>
    <t>Usandivaras, Mateo</t>
  </si>
  <si>
    <t>Mallaviabarrena, Felix</t>
  </si>
  <si>
    <t>Nordelta Golf Club</t>
  </si>
  <si>
    <t>Marenco, Jose</t>
  </si>
  <si>
    <t>Savoy, Tista</t>
  </si>
  <si>
    <t>Gutierrez, Eytan</t>
  </si>
  <si>
    <t>Cerrato, Vicente</t>
  </si>
  <si>
    <t>Cassano, Simón</t>
  </si>
  <si>
    <t>Torregrosa, Miguel</t>
  </si>
  <si>
    <t>Lemos, Baltazar</t>
  </si>
  <si>
    <t>Calvi, Hilario</t>
  </si>
  <si>
    <t>Benavente, Matias</t>
  </si>
  <si>
    <t>Buenos Aires Golf</t>
  </si>
  <si>
    <t>Viturro, Bautista</t>
  </si>
  <si>
    <t>Cueto, Baltazar</t>
  </si>
  <si>
    <t>Olivera, Manuel</t>
  </si>
  <si>
    <t>Bava, Dante</t>
  </si>
  <si>
    <t>SAN ISIDRO GOLF</t>
  </si>
  <si>
    <t>Silvetti, Bautista</t>
  </si>
  <si>
    <t>1. 
Praderas de Luján</t>
  </si>
  <si>
    <t>Clasificados Torneo Nacional Junior 2026</t>
  </si>
  <si>
    <t>21 y 22 - 02</t>
  </si>
  <si>
    <t>NIÑOS ALBATROS 2013 - 2014</t>
  </si>
  <si>
    <t>NIÑAS ALBATROS 2013 - 2014</t>
  </si>
  <si>
    <t>NIÑOS AGUILAS 2015 y 2016</t>
  </si>
  <si>
    <t>NIÑOS BIRDIES 2017 y Posteriores</t>
  </si>
  <si>
    <t>NIÑAS BIRDIES 2017 y Posteriores</t>
  </si>
  <si>
    <t>NIÑAS EAGLES 2015 y 2016</t>
  </si>
  <si>
    <t>Ranking Metro Junior Tour</t>
  </si>
  <si>
    <t>1. Las Praderas</t>
  </si>
  <si>
    <t>21-22 / 02</t>
  </si>
  <si>
    <t>Normal</t>
  </si>
  <si>
    <t>Puntos 
Reducidos</t>
  </si>
  <si>
    <t>Regional 
36 hoyos</t>
  </si>
  <si>
    <t>Regional 
18 hoyos</t>
  </si>
  <si>
    <t xml:space="preserve">LA RESERVA DE CARDALES RESORT </t>
  </si>
  <si>
    <t>LAS PRADERAS DE LUJAN</t>
  </si>
  <si>
    <t>GONZALEZ LA RIVA, NICANOR</t>
  </si>
  <si>
    <t>RANKING VARONES - JUVENILES
- CLASES   08 - 09 - 10 -</t>
  </si>
  <si>
    <t>RANKING VARONES JUVENILES</t>
  </si>
  <si>
    <t>RANKING VARONES PRE-JUVENILES</t>
  </si>
  <si>
    <t>RANKING VARONES PRE-JUVENILES 
CLASES 2011 y POSTERIORES</t>
  </si>
  <si>
    <t>ASATTO, FRANCISCO</t>
  </si>
  <si>
    <t>LAS CAÑUELAS CLUB DE CAMPO</t>
  </si>
  <si>
    <t>CUNEO, BELTRAN</t>
  </si>
  <si>
    <t>PEREZ LARSEN, FELIPE</t>
  </si>
  <si>
    <t>RANKING MUJERES JUVENILES</t>
  </si>
  <si>
    <t>RANKING MUJERES JUVENILES
- CLASES   08 - 09 - 10</t>
  </si>
  <si>
    <t>RANKING MUJERES PRE - JUVENILES
- 2011 Y POSTERIORES</t>
  </si>
  <si>
    <t>CLUB ESTUDIANTES DE OLAVARRIA</t>
  </si>
  <si>
    <t>SCORE PROMEDIO</t>
  </si>
  <si>
    <t>RANKING MUJERES PRE - JUVENILES</t>
  </si>
  <si>
    <t>Hughes, constantino</t>
  </si>
  <si>
    <t>Blanco, Ignacio</t>
  </si>
  <si>
    <t>Club Atletico San Isidro</t>
  </si>
  <si>
    <t>Las praderas de Lujan</t>
  </si>
  <si>
    <t>Romano, Camilo</t>
  </si>
  <si>
    <t>Navili, Rufo</t>
  </si>
  <si>
    <t>Cañuelas Golf</t>
  </si>
  <si>
    <t>-</t>
  </si>
  <si>
    <t>Copa Ranking Metro Interclubes 2026</t>
  </si>
  <si>
    <t>2. 
Nautico Escobar</t>
  </si>
  <si>
    <t>COSSIO, VALENTINO</t>
  </si>
  <si>
    <t>MARTINEZ FERRARI, FELIPE</t>
  </si>
  <si>
    <t>DECHERT, PEDRO</t>
  </si>
  <si>
    <t>NORDELTA</t>
  </si>
  <si>
    <t>ESPINOZA, MATHEO</t>
  </si>
  <si>
    <t xml:space="preserve">LA PROVIDENCIA RESORT </t>
  </si>
  <si>
    <t xml:space="preserve">RANELAGH GOLF CLUB </t>
  </si>
  <si>
    <t xml:space="preserve">LA PROVIDENCIA RESOR </t>
  </si>
  <si>
    <t>Lanfranco, Augusto</t>
  </si>
  <si>
    <t>Urdapilleta, iñaki</t>
  </si>
  <si>
    <t>Hall, Bernardita</t>
  </si>
  <si>
    <t>Herrero, Conan</t>
  </si>
  <si>
    <t>Moll, Astor</t>
  </si>
  <si>
    <t>2. Naútico Escobar</t>
  </si>
  <si>
    <t>TORNEOS JUGADOS</t>
  </si>
  <si>
    <t>3. Haras Santa María</t>
  </si>
  <si>
    <t>Regional 
54 hoyos</t>
  </si>
  <si>
    <t>20 al 22 - 03</t>
  </si>
  <si>
    <t>3. Haras de Santa María</t>
  </si>
  <si>
    <t>3. 
Haras de
 Santa María</t>
  </si>
  <si>
    <t>VUELTAS DE 18 HOYOS</t>
  </si>
  <si>
    <t>Bolton, Pedro</t>
  </si>
  <si>
    <t>Saracco, Emilio</t>
  </si>
  <si>
    <t>Miras, Catalina</t>
  </si>
  <si>
    <t>RANKING VARONES PRE-JUVENILES 
CLASES 2011 y 2012</t>
  </si>
  <si>
    <t>ARAMBURU, GERÓNIMO</t>
  </si>
  <si>
    <t>4. La providencia</t>
  </si>
  <si>
    <t>BUENOS AIRES GOLF</t>
  </si>
  <si>
    <t>ARANDO RODRIGO</t>
  </si>
  <si>
    <t>DEDYN SANTIAGO LEON</t>
  </si>
  <si>
    <t>DEDYN TOMAS LEON</t>
  </si>
  <si>
    <t>MARINARO CORNEJO LUCAS</t>
  </si>
  <si>
    <t>LLAVALLOL JUAN IGNACIO</t>
  </si>
  <si>
    <t>SRAGOWICZ MATEO</t>
  </si>
  <si>
    <t>ARIAS MATEO HERNAN</t>
  </si>
  <si>
    <t>JONES PODELEY BAUTISTA</t>
  </si>
  <si>
    <t>CASTELLANI TOMAS</t>
  </si>
  <si>
    <t>DUBOURG JOAQUIN</t>
  </si>
  <si>
    <t>RUMIANI MATEO</t>
  </si>
  <si>
    <t>GARCIA ZAVALETA FACUNDO</t>
  </si>
  <si>
    <t>DE SANTIS CASCARDO LUCA</t>
  </si>
  <si>
    <t>FOGLIA GIUSEPPE IGNACIO</t>
  </si>
  <si>
    <t>BRANDEEN JOAQUIN</t>
  </si>
  <si>
    <t>GARCIA SILVESTRI JUAN IGNACIO</t>
  </si>
  <si>
    <t>BILIK IVAN</t>
  </si>
  <si>
    <t>CLUB CIUDAD DE BUENOS AIRES</t>
  </si>
  <si>
    <t>CAFFARENA EUGENIO</t>
  </si>
  <si>
    <t>BOGO MARCOS</t>
  </si>
  <si>
    <t>ARIN ALFONSO MIGUEL</t>
  </si>
  <si>
    <t>COSSIO VALENTINO</t>
  </si>
  <si>
    <t>CURRA IGNACIO</t>
  </si>
  <si>
    <t>DI PAOLA NICOLAS</t>
  </si>
  <si>
    <t>ENGEVIK MATHIAS</t>
  </si>
  <si>
    <t>ETCHEGARAY MARTIN</t>
  </si>
  <si>
    <t>FANDIÑO SANTIAGO</t>
  </si>
  <si>
    <t>FERRARI BRUNO</t>
  </si>
  <si>
    <t>GARAT FELIPE</t>
  </si>
  <si>
    <t>GONZALEZ LA RIVA NICANOR</t>
  </si>
  <si>
    <t>HUERGO BAUTISTA</t>
  </si>
  <si>
    <t>HUESCA SANTIAGO</t>
  </si>
  <si>
    <t>LAFUENTE RUFINO</t>
  </si>
  <si>
    <t>LAULHE IGNACIO</t>
  </si>
  <si>
    <t>LENTINI BENJAMIN</t>
  </si>
  <si>
    <t>LLABRES IGNACIO</t>
  </si>
  <si>
    <t>MARENCO JUAN</t>
  </si>
  <si>
    <t>MARTINEZ FERRARI FELIPE</t>
  </si>
  <si>
    <t>MOORE ANTONIO</t>
  </si>
  <si>
    <t>PASSARELLI GIOVANNI</t>
  </si>
  <si>
    <t>PICASSO FILIPPO</t>
  </si>
  <si>
    <t>PICO ANTONIO</t>
  </si>
  <si>
    <t>ROCCO VITO</t>
  </si>
  <si>
    <t>SAEZ CIPRIANO</t>
  </si>
  <si>
    <t>SALABER BAUTISTA</t>
  </si>
  <si>
    <t>SALABER LORENZO</t>
  </si>
  <si>
    <t>SICARDI SARAVIA DIEGO</t>
  </si>
  <si>
    <t>SOULAS PEDRO</t>
  </si>
  <si>
    <t>TASCO LORENZO</t>
  </si>
  <si>
    <t>TORRES CARBONELL FELIX</t>
  </si>
  <si>
    <t>URDAPILLETA JERONIMO</t>
  </si>
  <si>
    <t>URDAPILLETA JOAQUIN</t>
  </si>
  <si>
    <t>ZLOTOLOW ALAN</t>
  </si>
  <si>
    <t>CATALINA BRUNO</t>
  </si>
  <si>
    <t>RIVAS FACUNDO</t>
  </si>
  <si>
    <t>MENDIZABAL BAUTISTA</t>
  </si>
  <si>
    <t>VILHENA SALVADOR</t>
  </si>
  <si>
    <t>ARANDA EMANUEL</t>
  </si>
  <si>
    <t>CASAL JEREMIAS BAUTISTA</t>
  </si>
  <si>
    <t>ARANDO FELIX</t>
  </si>
  <si>
    <t>RUIZ MAZZA SANTINO</t>
  </si>
  <si>
    <t>USLENGHI JUAN MAURICIO</t>
  </si>
  <si>
    <t>GOMEZ PANTAROTTO JUAN CRUZ</t>
  </si>
  <si>
    <t>PERPERE ANGELILLO ALFONSO</t>
  </si>
  <si>
    <t>DELGADO MARTIN NICOLAS</t>
  </si>
  <si>
    <t>GARCIA ZAVALETA IGNACIO</t>
  </si>
  <si>
    <t>TAIANA SANTOS</t>
  </si>
  <si>
    <t>DI MARINO RENZO CARMELO</t>
  </si>
  <si>
    <t>VEIGA JUAN MANUEL</t>
  </si>
  <si>
    <t>TOMKINSON JUSTO TOMAS</t>
  </si>
  <si>
    <t>PEDRANZINI VALENTINO THIAGO</t>
  </si>
  <si>
    <t>SILVERO TIZIANO</t>
  </si>
  <si>
    <t>ALLASIA EMANUEL</t>
  </si>
  <si>
    <t>GISMONDI SIMON</t>
  </si>
  <si>
    <t>LINARES MARTINEZ ESTANISLAO NICOLAS</t>
  </si>
  <si>
    <t>ASATTO PEDRO</t>
  </si>
  <si>
    <t>BELLOCQ BENJAMIN</t>
  </si>
  <si>
    <t>CALAFELL RAMON</t>
  </si>
  <si>
    <t>COLOMBO SANTINO</t>
  </si>
  <si>
    <t>ELORZA SANTINO</t>
  </si>
  <si>
    <t>GOMEZ FACUNDO</t>
  </si>
  <si>
    <t>INFANTE ALFONSO</t>
  </si>
  <si>
    <t>INSUA MOLINA MATEO</t>
  </si>
  <si>
    <t>KISHIMOTTO THIAGO</t>
  </si>
  <si>
    <t>MILANO MANUEL</t>
  </si>
  <si>
    <t>MIRRI FRANCISCO</t>
  </si>
  <si>
    <t>PEREZ LARSEN FELIPE</t>
  </si>
  <si>
    <t>PRADO RUGGERI ENZO</t>
  </si>
  <si>
    <t>ESPINOZA MATHEO</t>
  </si>
  <si>
    <t>SACCO, DELFINA</t>
  </si>
  <si>
    <t>GUIGUI MARCHIONI, FAUSTINA</t>
  </si>
  <si>
    <t>VEIGA MARTINA RENATA</t>
  </si>
  <si>
    <t>BONGIOVANNI FRANCESCA ALESSIA</t>
  </si>
  <si>
    <t>DEL FRESNO MARIA</t>
  </si>
  <si>
    <t>DE LOS SANTOS VICTORIA</t>
  </si>
  <si>
    <t>BONOFIGLIO ABRIL DELFINA</t>
  </si>
  <si>
    <t>REVOREDO ARAUZ JOIA</t>
  </si>
  <si>
    <t>HAN ELENA</t>
  </si>
  <si>
    <t>CAPANI FRANCESCA</t>
  </si>
  <si>
    <t>OTEIZA FAUSTINA MARIA</t>
  </si>
  <si>
    <t>VARGAS DELFINA</t>
  </si>
  <si>
    <t>FOGLIA JUANA</t>
  </si>
  <si>
    <t>CONTRERAS KLATT LARA</t>
  </si>
  <si>
    <t>HERNANDEZ AITANA</t>
  </si>
  <si>
    <t>LAULHE ROSARIO</t>
  </si>
  <si>
    <t>Arango, Tomas</t>
  </si>
  <si>
    <t>Garrote, Simon</t>
  </si>
  <si>
    <t>Szeinbaum, hanna</t>
  </si>
  <si>
    <t>Campo Chico Country Club</t>
  </si>
  <si>
    <t>Ubalton, Delfina</t>
  </si>
  <si>
    <t>5. Abril Club de campo</t>
  </si>
  <si>
    <t>5. Abril club de campo</t>
  </si>
  <si>
    <t>Etchegaray, Clara</t>
  </si>
  <si>
    <t>Haras del sur III C. Campo</t>
  </si>
  <si>
    <t>5. Abril club 
de campo</t>
  </si>
  <si>
    <t>6. Highland Park</t>
  </si>
  <si>
    <t>6. 
Highland Park</t>
  </si>
  <si>
    <t>AGUIRRE VANNI TOBIAS TOMAS</t>
  </si>
  <si>
    <t>LERENA, ROCCO</t>
  </si>
  <si>
    <t>INDIO CUA</t>
  </si>
  <si>
    <t>CLUB ATLETICO LOMAS</t>
  </si>
  <si>
    <t>STAROSTA PEDRO</t>
  </si>
  <si>
    <t>ACOSTA ISAIAS, RAMÓN</t>
  </si>
  <si>
    <t>PODESTA, JUAN MARTIN</t>
  </si>
  <si>
    <t>Korkin, Max</t>
  </si>
  <si>
    <t>Korkin, Alex</t>
  </si>
  <si>
    <t>Rodriguez, Vicente</t>
  </si>
  <si>
    <t>Zanelli, Rodolfo</t>
  </si>
  <si>
    <t>Rujano, Ian</t>
  </si>
  <si>
    <t>Zumarraga, Ignacio</t>
  </si>
  <si>
    <t>Anavi, Alejo</t>
  </si>
  <si>
    <t>ANITORI Lorenzo</t>
  </si>
  <si>
    <t>CAMPOMAR MANUEL</t>
  </si>
  <si>
    <t>MIERES MARCOS</t>
  </si>
  <si>
    <t>7. Golf Club Argentino</t>
  </si>
  <si>
    <t>DI BENEDETTO LUCIO</t>
  </si>
  <si>
    <t>DE ESTRADA SIMON</t>
  </si>
  <si>
    <t>OCARAGUA GOLF CLUB</t>
  </si>
  <si>
    <t>ANITORI LORENZO</t>
  </si>
  <si>
    <t>PRIETO, CIPRIANO</t>
  </si>
  <si>
    <t>BEDOYA, ALEJANDRO</t>
  </si>
  <si>
    <t>Di BENEDETTO, GALO</t>
  </si>
  <si>
    <t>GARCIA ROSA, BLAS</t>
  </si>
  <si>
    <t>RANKING VARONES INFANTILES
CLASES 2013 y POSTERIORES</t>
  </si>
  <si>
    <t>OBARRIO, SOFIA</t>
  </si>
  <si>
    <t>Rubiero, Santiago</t>
  </si>
  <si>
    <t>Gonzalez del Solar, Meliton</t>
  </si>
  <si>
    <t>Etchart, Joaquin</t>
  </si>
  <si>
    <t>Abadi, Lucia</t>
  </si>
  <si>
    <t>Maglione, Catalina</t>
  </si>
  <si>
    <t>Constantini, Nicolas</t>
  </si>
  <si>
    <t>Gonzalez del Solar, Cruz</t>
  </si>
  <si>
    <t>Salgado, Francisco</t>
  </si>
  <si>
    <t>Urdapilleta, Belisario</t>
  </si>
  <si>
    <t>El Cantón</t>
  </si>
  <si>
    <t>Janson, Aaron</t>
  </si>
  <si>
    <t>Divina Del Viso</t>
  </si>
  <si>
    <t>Pereiras, Manuel</t>
  </si>
  <si>
    <t>Pereiras, Nina</t>
  </si>
  <si>
    <t>Bilibrowka, Martina</t>
  </si>
  <si>
    <t>8. San Andrés</t>
  </si>
  <si>
    <t>NAVARRO, ISABELLA</t>
  </si>
  <si>
    <t>LOS ALAMOS CLUB DE CAMPO</t>
  </si>
  <si>
    <t>Devoto, Matias</t>
  </si>
  <si>
    <t>Butti, Lorna</t>
  </si>
  <si>
    <t>Donovan, Shawn</t>
  </si>
  <si>
    <t>Duarte, Ian</t>
  </si>
  <si>
    <t>San Martin Golf Club</t>
  </si>
  <si>
    <t>Muller, Salvador</t>
  </si>
  <si>
    <t>Gomez, Tiana</t>
  </si>
  <si>
    <t>Costas, Delfina</t>
  </si>
  <si>
    <t>9. La Colina</t>
  </si>
  <si>
    <t>LEDESMA, JONAS</t>
  </si>
  <si>
    <t>10. Tortugas</t>
  </si>
  <si>
    <t>9. 
La Colina</t>
  </si>
  <si>
    <t>8. 
San Andrés</t>
  </si>
  <si>
    <t>10. La Colina</t>
  </si>
  <si>
    <t>FREYRE, NICOLAS</t>
  </si>
  <si>
    <t>GARCIA ROSA, BENICIO</t>
  </si>
  <si>
    <t>IBAR, SANTIAGO</t>
  </si>
  <si>
    <t>KOHNER, FRANCO</t>
  </si>
  <si>
    <t>9. Tortugas</t>
  </si>
  <si>
    <t>Fernandez Barrio, Felix</t>
  </si>
  <si>
    <t>Fernandez Funes, Jaime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</si>
</sst>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 * #,##0.00_ ;_ * \-#,##0.00_ ;_ * &quot;-&quot;??_ ;_ @_ "/>
    <numFmt numFmtId="165" formatCode="dd/mm/yyyy;@"/>
    <numFmt numFmtId="166" formatCode="#,##0.00_ ;\-#,##0.00\ "/>
    <numFmt numFmtId="167" formatCode="#,##0_ ;\-#,##0\ "/>
    <numFmt numFmtId="168" formatCode="0.0"/>
  </numFmts>
  <fonts count="15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name val="Arial"/>
      <family val="2"/>
    </font>
    <font>
      <sz val="13"/>
      <name val="Arial"/>
      <family val="2"/>
    </font>
    <font>
      <sz val="10"/>
      <name val="Arial"/>
      <family val="2"/>
    </font>
    <font>
      <sz val="15"/>
      <name val="Arial"/>
      <family val="2"/>
    </font>
    <font>
      <sz val="18"/>
      <name val="Arial"/>
      <family val="2"/>
    </font>
    <font>
      <b/>
      <sz val="13"/>
      <color indexed="9"/>
      <name val="Arial"/>
      <family val="2"/>
    </font>
    <font>
      <b/>
      <sz val="13"/>
      <color indexed="43"/>
      <name val="Arial"/>
      <family val="2"/>
    </font>
    <font>
      <b/>
      <sz val="13"/>
      <name val="Arial"/>
      <family val="2"/>
    </font>
    <font>
      <sz val="24"/>
      <name val="Arial"/>
      <family val="2"/>
    </font>
    <font>
      <sz val="11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b/>
      <sz val="36"/>
      <color indexed="9"/>
      <name val="Calibri"/>
      <family val="2"/>
      <scheme val="minor"/>
    </font>
    <font>
      <b/>
      <sz val="12"/>
      <name val="Calibri"/>
      <family val="2"/>
      <scheme val="minor"/>
    </font>
    <font>
      <b/>
      <sz val="26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3"/>
      <name val="Calibri"/>
      <family val="2"/>
      <scheme val="minor"/>
    </font>
    <font>
      <sz val="12"/>
      <color theme="1"/>
      <name val="Arial"/>
      <family val="2"/>
    </font>
    <font>
      <sz val="12"/>
      <color rgb="FF212529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3"/>
      <color rgb="FFFF0000"/>
      <name val="Arial"/>
      <family val="2"/>
    </font>
    <font>
      <b/>
      <sz val="13"/>
      <color rgb="FF7030A0"/>
      <name val="Arial"/>
      <family val="2"/>
    </font>
    <font>
      <sz val="10"/>
      <name val="Calibri"/>
      <family val="2"/>
      <scheme val="minor"/>
    </font>
    <font>
      <b/>
      <sz val="20"/>
      <color theme="0"/>
      <name val="Arial"/>
      <family val="2"/>
    </font>
    <font>
      <b/>
      <sz val="19"/>
      <color theme="0"/>
      <name val="Arial"/>
      <family val="2"/>
    </font>
    <font>
      <b/>
      <sz val="15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20"/>
      <color rgb="FF002060"/>
      <name val="Arial"/>
      <family val="2"/>
    </font>
    <font>
      <b/>
      <sz val="17"/>
      <color theme="0"/>
      <name val="Arial"/>
      <family val="2"/>
    </font>
    <font>
      <b/>
      <sz val="13"/>
      <color rgb="FF002060"/>
      <name val="Arial"/>
      <family val="2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0"/>
      <name val="Arial"/>
      <family val="2"/>
    </font>
    <font>
      <sz val="13"/>
      <color theme="0"/>
      <name val="Arial"/>
      <family val="2"/>
    </font>
    <font>
      <b/>
      <sz val="13"/>
      <color theme="0"/>
      <name val="Arial"/>
      <family val="2"/>
    </font>
    <font>
      <sz val="11"/>
      <color theme="0"/>
      <name val="Calibri"/>
      <family val="2"/>
      <scheme val="minor"/>
    </font>
    <font>
      <sz val="28"/>
      <color theme="0"/>
      <name val="Arial"/>
      <family val="2"/>
    </font>
    <font>
      <sz val="10"/>
      <color theme="0"/>
      <name val="Arial"/>
      <family val="2"/>
    </font>
    <font>
      <b/>
      <sz val="18"/>
      <color theme="0"/>
      <name val="Arial"/>
      <family val="2"/>
    </font>
    <font>
      <b/>
      <sz val="28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66FF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09" fillId="0" borderId="0" applyFont="0" applyFill="0" applyBorder="0" applyAlignment="0" applyProtection="0"/>
  </cellStyleXfs>
  <cellXfs count="900">
    <xf numFmtId="0" fontId="0" fillId="0" borderId="0" xfId="0"/>
    <xf numFmtId="0" fontId="110" fillId="0" borderId="0" xfId="0" applyFont="1" applyAlignment="1">
      <alignment horizontal="center"/>
    </xf>
    <xf numFmtId="0" fontId="110" fillId="0" borderId="0" xfId="0" applyFont="1"/>
    <xf numFmtId="0" fontId="111" fillId="0" borderId="0" xfId="0" applyFont="1" applyAlignment="1">
      <alignment horizontal="center"/>
    </xf>
    <xf numFmtId="166" fontId="110" fillId="0" borderId="0" xfId="1" applyNumberFormat="1" applyFont="1" applyFill="1" applyBorder="1" applyAlignment="1">
      <alignment horizontal="center"/>
    </xf>
    <xf numFmtId="2" fontId="110" fillId="0" borderId="0" xfId="0" applyNumberFormat="1" applyFont="1" applyAlignment="1">
      <alignment horizontal="center"/>
    </xf>
    <xf numFmtId="0" fontId="117" fillId="0" borderId="3" xfId="0" applyFont="1" applyBorder="1" applyAlignment="1">
      <alignment horizontal="center" vertical="center" wrapText="1"/>
    </xf>
    <xf numFmtId="0" fontId="121" fillId="0" borderId="0" xfId="0" applyFont="1" applyAlignment="1">
      <alignment horizontal="center"/>
    </xf>
    <xf numFmtId="166" fontId="110" fillId="0" borderId="3" xfId="1" applyNumberFormat="1" applyFont="1" applyFill="1" applyBorder="1" applyAlignment="1">
      <alignment horizontal="center"/>
    </xf>
    <xf numFmtId="166" fontId="112" fillId="0" borderId="3" xfId="0" applyNumberFormat="1" applyFont="1" applyBorder="1" applyAlignment="1">
      <alignment horizontal="center"/>
    </xf>
    <xf numFmtId="166" fontId="119" fillId="0" borderId="3" xfId="0" applyNumberFormat="1" applyFont="1" applyBorder="1" applyAlignment="1">
      <alignment horizontal="center"/>
    </xf>
    <xf numFmtId="0" fontId="119" fillId="0" borderId="0" xfId="0" applyFont="1" applyAlignment="1">
      <alignment horizontal="center"/>
    </xf>
    <xf numFmtId="167" fontId="110" fillId="0" borderId="3" xfId="1" applyNumberFormat="1" applyFont="1" applyFill="1" applyBorder="1" applyAlignment="1">
      <alignment horizontal="center"/>
    </xf>
    <xf numFmtId="166" fontId="117" fillId="0" borderId="3" xfId="1" applyNumberFormat="1" applyFont="1" applyFill="1" applyBorder="1" applyAlignment="1">
      <alignment horizontal="center" vertical="center" wrapText="1"/>
    </xf>
    <xf numFmtId="0" fontId="120" fillId="0" borderId="0" xfId="0" applyFont="1" applyAlignment="1">
      <alignment horizontal="center"/>
    </xf>
    <xf numFmtId="0" fontId="120" fillId="0" borderId="0" xfId="0" applyFont="1"/>
    <xf numFmtId="0" fontId="0" fillId="0" borderId="0" xfId="0" applyAlignment="1">
      <alignment vertical="center"/>
    </xf>
    <xf numFmtId="0" fontId="101" fillId="0" borderId="0" xfId="0" applyFont="1" applyAlignment="1">
      <alignment vertical="center"/>
    </xf>
    <xf numFmtId="0" fontId="101" fillId="0" borderId="0" xfId="0" applyFont="1" applyAlignment="1">
      <alignment horizontal="center" vertical="center"/>
    </xf>
    <xf numFmtId="0" fontId="115" fillId="0" borderId="0" xfId="0" applyFont="1" applyAlignment="1">
      <alignment vertical="center"/>
    </xf>
    <xf numFmtId="0" fontId="106" fillId="6" borderId="36" xfId="0" applyFont="1" applyFill="1" applyBorder="1" applyAlignment="1">
      <alignment horizontal="center" vertical="center"/>
    </xf>
    <xf numFmtId="0" fontId="106" fillId="6" borderId="37" xfId="0" applyFont="1" applyFill="1" applyBorder="1" applyAlignment="1">
      <alignment horizontal="center" vertical="center"/>
    </xf>
    <xf numFmtId="0" fontId="113" fillId="0" borderId="3" xfId="0" applyFont="1" applyBorder="1" applyAlignment="1">
      <alignment vertical="center"/>
    </xf>
    <xf numFmtId="0" fontId="123" fillId="0" borderId="8" xfId="0" applyFont="1" applyBorder="1" applyAlignment="1">
      <alignment vertical="center"/>
    </xf>
    <xf numFmtId="0" fontId="102" fillId="0" borderId="0" xfId="0" applyFont="1" applyAlignment="1">
      <alignment vertical="center"/>
    </xf>
    <xf numFmtId="0" fontId="102" fillId="0" borderId="0" xfId="0" applyFont="1" applyAlignment="1">
      <alignment horizontal="center" vertical="center"/>
    </xf>
    <xf numFmtId="0" fontId="113" fillId="0" borderId="0" xfId="0" applyFont="1" applyAlignment="1">
      <alignment vertical="center"/>
    </xf>
    <xf numFmtId="0" fontId="113" fillId="0" borderId="0" xfId="0" applyFont="1" applyAlignment="1">
      <alignment horizontal="center" vertical="center"/>
    </xf>
    <xf numFmtId="0" fontId="108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101" fillId="3" borderId="0" xfId="0" applyFont="1" applyFill="1" applyAlignment="1">
      <alignment vertical="center"/>
    </xf>
    <xf numFmtId="0" fontId="101" fillId="0" borderId="20" xfId="0" applyFont="1" applyBorder="1" applyAlignment="1">
      <alignment vertical="center"/>
    </xf>
    <xf numFmtId="0" fontId="101" fillId="0" borderId="11" xfId="0" applyFont="1" applyBorder="1" applyAlignment="1">
      <alignment horizontal="center" vertical="center"/>
    </xf>
    <xf numFmtId="0" fontId="101" fillId="0" borderId="12" xfId="0" applyFont="1" applyBorder="1" applyAlignment="1">
      <alignment horizontal="center" vertical="center"/>
    </xf>
    <xf numFmtId="2" fontId="101" fillId="0" borderId="10" xfId="0" applyNumberFormat="1" applyFont="1" applyBorder="1" applyAlignment="1">
      <alignment horizontal="center" vertical="center"/>
    </xf>
    <xf numFmtId="2" fontId="101" fillId="0" borderId="20" xfId="0" applyNumberFormat="1" applyFont="1" applyBorder="1" applyAlignment="1">
      <alignment horizontal="center" vertical="center"/>
    </xf>
    <xf numFmtId="0" fontId="101" fillId="0" borderId="9" xfId="0" applyFont="1" applyBorder="1" applyAlignment="1">
      <alignment vertical="center"/>
    </xf>
    <xf numFmtId="0" fontId="101" fillId="0" borderId="13" xfId="0" applyFont="1" applyBorder="1" applyAlignment="1">
      <alignment horizontal="center" vertical="center"/>
    </xf>
    <xf numFmtId="0" fontId="101" fillId="0" borderId="5" xfId="0" applyFont="1" applyBorder="1" applyAlignment="1">
      <alignment horizontal="center" vertical="center"/>
    </xf>
    <xf numFmtId="2" fontId="101" fillId="0" borderId="6" xfId="0" applyNumberFormat="1" applyFont="1" applyBorder="1" applyAlignment="1">
      <alignment horizontal="center" vertical="center"/>
    </xf>
    <xf numFmtId="2" fontId="101" fillId="0" borderId="9" xfId="0" applyNumberFormat="1" applyFont="1" applyBorder="1" applyAlignment="1">
      <alignment horizontal="center" vertical="center"/>
    </xf>
    <xf numFmtId="0" fontId="101" fillId="0" borderId="15" xfId="0" applyFont="1" applyBorder="1" applyAlignment="1">
      <alignment vertical="center"/>
    </xf>
    <xf numFmtId="0" fontId="101" fillId="0" borderId="16" xfId="0" applyFont="1" applyBorder="1" applyAlignment="1">
      <alignment horizontal="center" vertical="center"/>
    </xf>
    <xf numFmtId="0" fontId="107" fillId="0" borderId="0" xfId="0" applyFont="1" applyAlignment="1">
      <alignment horizontal="center" vertical="center"/>
    </xf>
    <xf numFmtId="2" fontId="101" fillId="0" borderId="0" xfId="0" applyNumberFormat="1" applyFont="1" applyAlignment="1">
      <alignment vertical="center"/>
    </xf>
    <xf numFmtId="2" fontId="101" fillId="0" borderId="0" xfId="0" applyNumberFormat="1" applyFont="1" applyAlignment="1">
      <alignment horizontal="center" vertical="center"/>
    </xf>
    <xf numFmtId="0" fontId="124" fillId="0" borderId="0" xfId="0" applyFont="1" applyAlignment="1">
      <alignment vertical="center"/>
    </xf>
    <xf numFmtId="0" fontId="113" fillId="0" borderId="8" xfId="0" applyFont="1" applyBorder="1" applyAlignment="1">
      <alignment horizontal="center" vertical="center"/>
    </xf>
    <xf numFmtId="0" fontId="113" fillId="0" borderId="3" xfId="0" applyFont="1" applyBorder="1" applyAlignment="1">
      <alignment horizontal="center" vertical="center"/>
    </xf>
    <xf numFmtId="0" fontId="113" fillId="0" borderId="46" xfId="0" applyFont="1" applyBorder="1" applyAlignment="1">
      <alignment horizontal="center" vertical="center"/>
    </xf>
    <xf numFmtId="0" fontId="101" fillId="0" borderId="20" xfId="0" applyFont="1" applyBorder="1" applyAlignment="1">
      <alignment horizontal="center" vertical="center"/>
    </xf>
    <xf numFmtId="0" fontId="101" fillId="0" borderId="9" xfId="0" applyFont="1" applyBorder="1" applyAlignment="1">
      <alignment horizontal="center" vertical="center"/>
    </xf>
    <xf numFmtId="0" fontId="101" fillId="0" borderId="15" xfId="0" applyFont="1" applyBorder="1" applyAlignment="1">
      <alignment horizontal="center" vertical="center"/>
    </xf>
    <xf numFmtId="0" fontId="100" fillId="0" borderId="0" xfId="0" applyFont="1" applyAlignment="1">
      <alignment vertical="center"/>
    </xf>
    <xf numFmtId="1" fontId="101" fillId="0" borderId="0" xfId="1" applyNumberFormat="1" applyFont="1" applyAlignment="1">
      <alignment horizontal="center" vertical="center"/>
    </xf>
    <xf numFmtId="0" fontId="103" fillId="0" borderId="0" xfId="0" applyFont="1" applyAlignment="1">
      <alignment vertical="center"/>
    </xf>
    <xf numFmtId="1" fontId="101" fillId="0" borderId="0" xfId="1" applyNumberFormat="1" applyFont="1" applyBorder="1" applyAlignment="1">
      <alignment horizontal="center" vertical="center"/>
    </xf>
    <xf numFmtId="0" fontId="124" fillId="0" borderId="3" xfId="0" applyFont="1" applyBorder="1" applyAlignment="1">
      <alignment horizontal="center" vertical="center"/>
    </xf>
    <xf numFmtId="0" fontId="114" fillId="0" borderId="0" xfId="0" applyFont="1" applyAlignment="1">
      <alignment vertical="center"/>
    </xf>
    <xf numFmtId="0" fontId="101" fillId="0" borderId="23" xfId="0" applyFont="1" applyBorder="1" applyAlignment="1">
      <alignment horizontal="center" vertical="center"/>
    </xf>
    <xf numFmtId="0" fontId="101" fillId="0" borderId="4" xfId="0" applyFont="1" applyBorder="1" applyAlignment="1">
      <alignment horizontal="center" vertical="center"/>
    </xf>
    <xf numFmtId="0" fontId="101" fillId="0" borderId="50" xfId="0" applyFont="1" applyBorder="1" applyAlignment="1">
      <alignment horizontal="center" vertical="center"/>
    </xf>
    <xf numFmtId="0" fontId="113" fillId="0" borderId="49" xfId="0" applyFont="1" applyBorder="1" applyAlignment="1">
      <alignment horizontal="center" vertical="center"/>
    </xf>
    <xf numFmtId="0" fontId="119" fillId="0" borderId="3" xfId="0" applyFont="1" applyBorder="1" applyAlignment="1">
      <alignment horizontal="center"/>
    </xf>
    <xf numFmtId="0" fontId="12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3" fillId="0" borderId="8" xfId="0" applyFont="1" applyBorder="1" applyAlignment="1">
      <alignment vertical="center"/>
    </xf>
    <xf numFmtId="0" fontId="98" fillId="0" borderId="8" xfId="0" applyFont="1" applyBorder="1" applyAlignment="1">
      <alignment vertical="center"/>
    </xf>
    <xf numFmtId="0" fontId="99" fillId="0" borderId="3" xfId="0" applyFont="1" applyBorder="1" applyAlignment="1">
      <alignment horizontal="center" vertical="center"/>
    </xf>
    <xf numFmtId="0" fontId="98" fillId="0" borderId="3" xfId="0" applyFont="1" applyBorder="1" applyAlignment="1">
      <alignment vertical="center"/>
    </xf>
    <xf numFmtId="0" fontId="98" fillId="0" borderId="3" xfId="0" applyFont="1" applyBorder="1" applyAlignment="1">
      <alignment horizontal="center" vertical="center"/>
    </xf>
    <xf numFmtId="0" fontId="113" fillId="0" borderId="7" xfId="0" applyFont="1" applyBorder="1" applyAlignment="1">
      <alignment vertical="center"/>
    </xf>
    <xf numFmtId="0" fontId="95" fillId="0" borderId="8" xfId="0" applyFont="1" applyBorder="1" applyAlignment="1">
      <alignment vertical="center"/>
    </xf>
    <xf numFmtId="0" fontId="95" fillId="0" borderId="6" xfId="0" applyFont="1" applyBorder="1" applyAlignment="1">
      <alignment vertical="center"/>
    </xf>
    <xf numFmtId="0" fontId="128" fillId="6" borderId="35" xfId="0" applyFont="1" applyFill="1" applyBorder="1" applyAlignment="1">
      <alignment horizontal="center" vertical="center"/>
    </xf>
    <xf numFmtId="0" fontId="106" fillId="6" borderId="55" xfId="0" applyFont="1" applyFill="1" applyBorder="1" applyAlignment="1">
      <alignment horizontal="center" vertical="center"/>
    </xf>
    <xf numFmtId="0" fontId="96" fillId="0" borderId="3" xfId="0" applyFont="1" applyBorder="1" applyAlignment="1">
      <alignment vertical="center"/>
    </xf>
    <xf numFmtId="0" fontId="95" fillId="0" borderId="3" xfId="0" applyFont="1" applyBorder="1" applyAlignment="1">
      <alignment vertical="center"/>
    </xf>
    <xf numFmtId="0" fontId="110" fillId="3" borderId="0" xfId="0" applyFont="1" applyFill="1"/>
    <xf numFmtId="0" fontId="106" fillId="6" borderId="57" xfId="0" applyFont="1" applyFill="1" applyBorder="1" applyAlignment="1">
      <alignment horizontal="center" vertical="center"/>
    </xf>
    <xf numFmtId="0" fontId="128" fillId="6" borderId="56" xfId="0" applyFont="1" applyFill="1" applyBorder="1" applyAlignment="1">
      <alignment horizontal="center" vertical="center"/>
    </xf>
    <xf numFmtId="0" fontId="110" fillId="0" borderId="3" xfId="0" applyFont="1" applyBorder="1" applyAlignment="1">
      <alignment horizontal="center"/>
    </xf>
    <xf numFmtId="0" fontId="111" fillId="0" borderId="3" xfId="0" applyFont="1" applyBorder="1" applyAlignment="1">
      <alignment horizontal="center"/>
    </xf>
    <xf numFmtId="166" fontId="112" fillId="0" borderId="7" xfId="0" applyNumberFormat="1" applyFont="1" applyBorder="1" applyAlignment="1">
      <alignment horizontal="center"/>
    </xf>
    <xf numFmtId="0" fontId="91" fillId="0" borderId="8" xfId="0" applyFont="1" applyBorder="1" applyAlignment="1">
      <alignment vertical="center"/>
    </xf>
    <xf numFmtId="0" fontId="112" fillId="0" borderId="3" xfId="0" applyFont="1" applyBorder="1" applyAlignment="1">
      <alignment horizontal="center"/>
    </xf>
    <xf numFmtId="0" fontId="130" fillId="0" borderId="3" xfId="0" applyFont="1" applyBorder="1" applyAlignment="1">
      <alignment horizontal="center"/>
    </xf>
    <xf numFmtId="0" fontId="93" fillId="0" borderId="0" xfId="0" applyFont="1" applyAlignment="1">
      <alignment vertical="center"/>
    </xf>
    <xf numFmtId="0" fontId="98" fillId="0" borderId="0" xfId="0" applyFont="1" applyAlignment="1">
      <alignment horizontal="center" vertical="center"/>
    </xf>
    <xf numFmtId="0" fontId="130" fillId="0" borderId="0" xfId="0" applyFont="1" applyAlignment="1">
      <alignment horizontal="center"/>
    </xf>
    <xf numFmtId="0" fontId="112" fillId="0" borderId="7" xfId="0" applyFont="1" applyBorder="1" applyAlignment="1">
      <alignment horizontal="center"/>
    </xf>
    <xf numFmtId="0" fontId="130" fillId="0" borderId="7" xfId="0" applyFont="1" applyBorder="1" applyAlignment="1">
      <alignment horizontal="center"/>
    </xf>
    <xf numFmtId="0" fontId="114" fillId="0" borderId="0" xfId="0" applyFont="1" applyAlignment="1">
      <alignment horizontal="center" vertical="center"/>
    </xf>
    <xf numFmtId="0" fontId="113" fillId="0" borderId="5" xfId="0" applyFont="1" applyBorder="1" applyAlignment="1">
      <alignment horizontal="center" vertical="center"/>
    </xf>
    <xf numFmtId="0" fontId="113" fillId="0" borderId="6" xfId="0" applyFont="1" applyBorder="1" applyAlignment="1">
      <alignment horizontal="center" vertical="center"/>
    </xf>
    <xf numFmtId="0" fontId="113" fillId="0" borderId="51" xfId="0" applyFont="1" applyBorder="1" applyAlignment="1">
      <alignment horizontal="center" vertical="center"/>
    </xf>
    <xf numFmtId="0" fontId="113" fillId="0" borderId="53" xfId="0" applyFont="1" applyBorder="1" applyAlignment="1">
      <alignment horizontal="center" vertical="center"/>
    </xf>
    <xf numFmtId="0" fontId="113" fillId="0" borderId="38" xfId="0" applyFont="1" applyBorder="1" applyAlignment="1">
      <alignment horizontal="center" vertical="center"/>
    </xf>
    <xf numFmtId="0" fontId="113" fillId="0" borderId="39" xfId="0" applyFont="1" applyBorder="1" applyAlignment="1">
      <alignment horizontal="center" vertical="center"/>
    </xf>
    <xf numFmtId="0" fontId="113" fillId="0" borderId="7" xfId="0" applyFont="1" applyBorder="1" applyAlignment="1">
      <alignment horizontal="center" vertical="center"/>
    </xf>
    <xf numFmtId="0" fontId="124" fillId="0" borderId="5" xfId="0" applyFont="1" applyBorder="1" applyAlignment="1">
      <alignment horizontal="center" vertical="center"/>
    </xf>
    <xf numFmtId="0" fontId="124" fillId="0" borderId="6" xfId="0" applyFont="1" applyBorder="1" applyAlignment="1">
      <alignment horizontal="center" vertical="center"/>
    </xf>
    <xf numFmtId="0" fontId="113" fillId="0" borderId="54" xfId="0" applyFont="1" applyBorder="1" applyAlignment="1">
      <alignment horizontal="center" vertical="center"/>
    </xf>
    <xf numFmtId="0" fontId="113" fillId="0" borderId="42" xfId="0" applyFont="1" applyBorder="1" applyAlignment="1">
      <alignment horizontal="center" vertical="center"/>
    </xf>
    <xf numFmtId="0" fontId="95" fillId="0" borderId="7" xfId="0" applyFont="1" applyBorder="1" applyAlignment="1">
      <alignment vertical="center"/>
    </xf>
    <xf numFmtId="0" fontId="89" fillId="0" borderId="7" xfId="0" applyFont="1" applyBorder="1" applyAlignment="1">
      <alignment vertical="center"/>
    </xf>
    <xf numFmtId="0" fontId="99" fillId="0" borderId="6" xfId="0" applyFont="1" applyBorder="1" applyAlignment="1">
      <alignment horizontal="center" vertical="center"/>
    </xf>
    <xf numFmtId="0" fontId="99" fillId="0" borderId="5" xfId="0" applyFont="1" applyBorder="1" applyAlignment="1">
      <alignment horizontal="center" vertical="center"/>
    </xf>
    <xf numFmtId="0" fontId="123" fillId="0" borderId="5" xfId="0" applyFont="1" applyBorder="1" applyAlignment="1">
      <alignment horizontal="center" vertical="center"/>
    </xf>
    <xf numFmtId="0" fontId="123" fillId="0" borderId="51" xfId="0" applyFont="1" applyBorder="1" applyAlignment="1">
      <alignment horizontal="center" vertical="center"/>
    </xf>
    <xf numFmtId="0" fontId="123" fillId="0" borderId="3" xfId="0" applyFont="1" applyBorder="1" applyAlignment="1">
      <alignment vertical="center"/>
    </xf>
    <xf numFmtId="0" fontId="123" fillId="0" borderId="7" xfId="0" applyFont="1" applyBorder="1" applyAlignment="1">
      <alignment horizontal="center" vertical="center"/>
    </xf>
    <xf numFmtId="0" fontId="123" fillId="0" borderId="6" xfId="0" applyFont="1" applyBorder="1" applyAlignment="1">
      <alignment horizontal="center" vertical="center"/>
    </xf>
    <xf numFmtId="0" fontId="124" fillId="0" borderId="8" xfId="0" applyFont="1" applyBorder="1" applyAlignment="1">
      <alignment vertical="center"/>
    </xf>
    <xf numFmtId="0" fontId="96" fillId="0" borderId="8" xfId="0" applyFont="1" applyBorder="1" applyAlignment="1">
      <alignment vertical="center"/>
    </xf>
    <xf numFmtId="0" fontId="124" fillId="0" borderId="7" xfId="0" applyFont="1" applyBorder="1" applyAlignment="1">
      <alignment vertical="center"/>
    </xf>
    <xf numFmtId="0" fontId="86" fillId="0" borderId="3" xfId="0" applyFont="1" applyBorder="1" applyAlignment="1">
      <alignment vertical="center"/>
    </xf>
    <xf numFmtId="0" fontId="99" fillId="0" borderId="8" xfId="0" applyFont="1" applyBorder="1" applyAlignment="1">
      <alignment vertical="center"/>
    </xf>
    <xf numFmtId="0" fontId="86" fillId="0" borderId="8" xfId="0" applyFont="1" applyBorder="1" applyAlignment="1">
      <alignment vertical="center"/>
    </xf>
    <xf numFmtId="0" fontId="134" fillId="11" borderId="3" xfId="0" applyFont="1" applyFill="1" applyBorder="1" applyAlignment="1">
      <alignment horizontal="center" vertical="center"/>
    </xf>
    <xf numFmtId="0" fontId="92" fillId="0" borderId="8" xfId="0" applyFont="1" applyBorder="1" applyAlignment="1">
      <alignment vertical="center"/>
    </xf>
    <xf numFmtId="0" fontId="97" fillId="0" borderId="8" xfId="0" applyFont="1" applyBorder="1" applyAlignment="1">
      <alignment vertical="center"/>
    </xf>
    <xf numFmtId="0" fontId="86" fillId="0" borderId="7" xfId="0" applyFont="1" applyBorder="1" applyAlignment="1">
      <alignment vertical="center"/>
    </xf>
    <xf numFmtId="0" fontId="99" fillId="0" borderId="7" xfId="0" applyFont="1" applyBorder="1" applyAlignment="1">
      <alignment vertical="center"/>
    </xf>
    <xf numFmtId="0" fontId="91" fillId="0" borderId="7" xfId="0" applyFont="1" applyBorder="1" applyAlignment="1">
      <alignment vertical="center"/>
    </xf>
    <xf numFmtId="0" fontId="122" fillId="0" borderId="51" xfId="0" applyFont="1" applyBorder="1" applyAlignment="1">
      <alignment horizontal="center" vertical="center"/>
    </xf>
    <xf numFmtId="0" fontId="82" fillId="0" borderId="8" xfId="0" applyFont="1" applyBorder="1" applyAlignment="1">
      <alignment vertical="center"/>
    </xf>
    <xf numFmtId="0" fontId="124" fillId="0" borderId="0" xfId="0" applyFont="1" applyAlignment="1">
      <alignment horizontal="center" vertical="center"/>
    </xf>
    <xf numFmtId="0" fontId="124" fillId="14" borderId="3" xfId="0" applyFont="1" applyFill="1" applyBorder="1" applyAlignment="1">
      <alignment horizontal="center" vertical="center"/>
    </xf>
    <xf numFmtId="0" fontId="117" fillId="0" borderId="0" xfId="0" applyFont="1" applyAlignment="1">
      <alignment horizontal="center" vertical="center"/>
    </xf>
    <xf numFmtId="0" fontId="80" fillId="0" borderId="8" xfId="0" applyFont="1" applyBorder="1" applyAlignment="1">
      <alignment vertical="center"/>
    </xf>
    <xf numFmtId="0" fontId="114" fillId="5" borderId="0" xfId="0" applyFont="1" applyFill="1" applyAlignment="1">
      <alignment horizontal="center" vertical="center"/>
    </xf>
    <xf numFmtId="0" fontId="78" fillId="0" borderId="7" xfId="0" applyFont="1" applyBorder="1" applyAlignment="1">
      <alignment vertical="center"/>
    </xf>
    <xf numFmtId="0" fontId="77" fillId="0" borderId="8" xfId="0" applyFont="1" applyBorder="1" applyAlignment="1">
      <alignment vertical="center"/>
    </xf>
    <xf numFmtId="0" fontId="101" fillId="14" borderId="7" xfId="0" applyFont="1" applyFill="1" applyBorder="1" applyAlignment="1">
      <alignment horizontal="center" vertical="center"/>
    </xf>
    <xf numFmtId="0" fontId="76" fillId="0" borderId="7" xfId="0" applyFont="1" applyBorder="1" applyAlignment="1">
      <alignment vertical="center"/>
    </xf>
    <xf numFmtId="0" fontId="76" fillId="0" borderId="8" xfId="0" applyFont="1" applyBorder="1" applyAlignment="1">
      <alignment vertical="center"/>
    </xf>
    <xf numFmtId="0" fontId="75" fillId="0" borderId="8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3" fillId="0" borderId="8" xfId="0" applyFont="1" applyBorder="1" applyAlignment="1">
      <alignment vertical="center"/>
    </xf>
    <xf numFmtId="0" fontId="73" fillId="0" borderId="7" xfId="0" applyFont="1" applyBorder="1" applyAlignment="1">
      <alignment vertical="center"/>
    </xf>
    <xf numFmtId="0" fontId="71" fillId="0" borderId="3" xfId="0" applyFont="1" applyBorder="1" applyAlignment="1">
      <alignment vertical="center"/>
    </xf>
    <xf numFmtId="0" fontId="113" fillId="16" borderId="3" xfId="0" applyFont="1" applyFill="1" applyBorder="1" applyAlignment="1">
      <alignment horizontal="center" vertical="center"/>
    </xf>
    <xf numFmtId="0" fontId="136" fillId="0" borderId="0" xfId="0" applyFont="1" applyAlignment="1">
      <alignment horizontal="left" vertical="center"/>
    </xf>
    <xf numFmtId="0" fontId="118" fillId="0" borderId="3" xfId="0" applyFont="1" applyBorder="1" applyAlignment="1">
      <alignment horizontal="center" vertical="center"/>
    </xf>
    <xf numFmtId="166" fontId="126" fillId="6" borderId="49" xfId="0" applyNumberFormat="1" applyFont="1" applyFill="1" applyBorder="1" applyAlignment="1">
      <alignment horizontal="center"/>
    </xf>
    <xf numFmtId="0" fontId="133" fillId="0" borderId="3" xfId="0" applyFont="1" applyBorder="1" applyAlignment="1">
      <alignment horizontal="center" vertical="center"/>
    </xf>
    <xf numFmtId="0" fontId="117" fillId="0" borderId="7" xfId="0" applyFont="1" applyBorder="1" applyAlignment="1">
      <alignment horizontal="center" vertical="center" wrapText="1"/>
    </xf>
    <xf numFmtId="0" fontId="117" fillId="0" borderId="54" xfId="0" applyFont="1" applyBorder="1" applyAlignment="1">
      <alignment horizontal="center" vertical="center"/>
    </xf>
    <xf numFmtId="0" fontId="68" fillId="0" borderId="7" xfId="0" applyFont="1" applyBorder="1" applyAlignment="1">
      <alignment vertical="center"/>
    </xf>
    <xf numFmtId="0" fontId="68" fillId="0" borderId="8" xfId="0" applyFont="1" applyBorder="1" applyAlignment="1">
      <alignment vertical="center"/>
    </xf>
    <xf numFmtId="0" fontId="116" fillId="6" borderId="0" xfId="0" applyFont="1" applyFill="1" applyAlignment="1">
      <alignment horizontal="center"/>
    </xf>
    <xf numFmtId="0" fontId="78" fillId="0" borderId="8" xfId="0" applyFont="1" applyBorder="1" applyAlignment="1">
      <alignment vertical="center"/>
    </xf>
    <xf numFmtId="0" fontId="128" fillId="6" borderId="58" xfId="0" applyFont="1" applyFill="1" applyBorder="1" applyAlignment="1">
      <alignment horizontal="center" vertical="center"/>
    </xf>
    <xf numFmtId="0" fontId="137" fillId="14" borderId="3" xfId="0" applyFont="1" applyFill="1" applyBorder="1" applyAlignment="1">
      <alignment horizontal="center" vertical="center"/>
    </xf>
    <xf numFmtId="0" fontId="137" fillId="14" borderId="58" xfId="0" applyFont="1" applyFill="1" applyBorder="1" applyAlignment="1">
      <alignment horizontal="center" vertical="center"/>
    </xf>
    <xf numFmtId="1" fontId="137" fillId="14" borderId="58" xfId="0" applyNumberFormat="1" applyFont="1" applyFill="1" applyBorder="1" applyAlignment="1">
      <alignment horizontal="center" vertical="center"/>
    </xf>
    <xf numFmtId="1" fontId="137" fillId="14" borderId="3" xfId="0" applyNumberFormat="1" applyFont="1" applyFill="1" applyBorder="1" applyAlignment="1">
      <alignment horizontal="center" vertical="center"/>
    </xf>
    <xf numFmtId="0" fontId="98" fillId="4" borderId="3" xfId="0" applyFont="1" applyFill="1" applyBorder="1" applyAlignment="1">
      <alignment horizontal="center" vertical="center"/>
    </xf>
    <xf numFmtId="1" fontId="137" fillId="14" borderId="27" xfId="0" applyNumberFormat="1" applyFont="1" applyFill="1" applyBorder="1" applyAlignment="1">
      <alignment horizontal="center" vertical="center"/>
    </xf>
    <xf numFmtId="0" fontId="87" fillId="0" borderId="5" xfId="0" applyFont="1" applyBorder="1" applyAlignment="1">
      <alignment vertical="center"/>
    </xf>
    <xf numFmtId="0" fontId="72" fillId="0" borderId="51" xfId="0" applyFont="1" applyBorder="1" applyAlignment="1">
      <alignment vertical="center"/>
    </xf>
    <xf numFmtId="0" fontId="113" fillId="0" borderId="38" xfId="0" applyFont="1" applyBorder="1" applyAlignment="1">
      <alignment vertical="center"/>
    </xf>
    <xf numFmtId="0" fontId="113" fillId="0" borderId="10" xfId="0" applyFont="1" applyBorder="1" applyAlignment="1">
      <alignment horizontal="center" vertical="center"/>
    </xf>
    <xf numFmtId="0" fontId="113" fillId="0" borderId="48" xfId="0" applyFont="1" applyBorder="1" applyAlignment="1">
      <alignment horizontal="center" vertical="center"/>
    </xf>
    <xf numFmtId="0" fontId="87" fillId="0" borderId="8" xfId="0" applyFont="1" applyBorder="1" applyAlignment="1">
      <alignment vertical="center"/>
    </xf>
    <xf numFmtId="0" fontId="64" fillId="0" borderId="7" xfId="0" applyFont="1" applyBorder="1" applyAlignment="1">
      <alignment vertical="center"/>
    </xf>
    <xf numFmtId="0" fontId="64" fillId="0" borderId="8" xfId="0" applyFont="1" applyBorder="1" applyAlignment="1">
      <alignment vertical="center"/>
    </xf>
    <xf numFmtId="0" fontId="64" fillId="0" borderId="3" xfId="0" applyFont="1" applyBorder="1" applyAlignment="1">
      <alignment vertical="center"/>
    </xf>
    <xf numFmtId="0" fontId="72" fillId="0" borderId="48" xfId="0" applyFont="1" applyBorder="1" applyAlignment="1">
      <alignment vertical="center"/>
    </xf>
    <xf numFmtId="0" fontId="113" fillId="0" borderId="40" xfId="0" applyFont="1" applyBorder="1" applyAlignment="1">
      <alignment vertical="center"/>
    </xf>
    <xf numFmtId="0" fontId="124" fillId="14" borderId="7" xfId="0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/>
    </xf>
    <xf numFmtId="0" fontId="63" fillId="0" borderId="8" xfId="0" applyFont="1" applyBorder="1" applyAlignment="1">
      <alignment vertical="center"/>
    </xf>
    <xf numFmtId="0" fontId="63" fillId="0" borderId="3" xfId="0" applyFont="1" applyBorder="1" applyAlignment="1">
      <alignment vertical="center"/>
    </xf>
    <xf numFmtId="0" fontId="62" fillId="0" borderId="8" xfId="0" applyFont="1" applyBorder="1" applyAlignment="1">
      <alignment vertical="center"/>
    </xf>
    <xf numFmtId="0" fontId="99" fillId="0" borderId="9" xfId="0" applyFont="1" applyBorder="1" applyAlignment="1">
      <alignment horizontal="center" vertical="center"/>
    </xf>
    <xf numFmtId="0" fontId="137" fillId="14" borderId="39" xfId="0" applyFont="1" applyFill="1" applyBorder="1" applyAlignment="1">
      <alignment horizontal="center" vertical="center"/>
    </xf>
    <xf numFmtId="0" fontId="59" fillId="0" borderId="8" xfId="0" applyFont="1" applyBorder="1" applyAlignment="1">
      <alignment vertical="center"/>
    </xf>
    <xf numFmtId="0" fontId="58" fillId="0" borderId="3" xfId="0" applyFont="1" applyBorder="1" applyAlignment="1">
      <alignment vertical="center"/>
    </xf>
    <xf numFmtId="0" fontId="58" fillId="0" borderId="7" xfId="0" applyFont="1" applyBorder="1" applyAlignment="1">
      <alignment vertical="center"/>
    </xf>
    <xf numFmtId="0" fontId="58" fillId="0" borderId="8" xfId="0" applyFont="1" applyBorder="1" applyAlignment="1">
      <alignment vertical="center"/>
    </xf>
    <xf numFmtId="0" fontId="128" fillId="6" borderId="32" xfId="0" applyFont="1" applyFill="1" applyBorder="1" applyAlignment="1">
      <alignment horizontal="center" vertical="center"/>
    </xf>
    <xf numFmtId="0" fontId="123" fillId="0" borderId="38" xfId="0" applyFont="1" applyBorder="1" applyAlignment="1">
      <alignment horizontal="center" vertical="center"/>
    </xf>
    <xf numFmtId="0" fontId="137" fillId="14" borderId="27" xfId="0" applyFont="1" applyFill="1" applyBorder="1" applyAlignment="1">
      <alignment horizontal="center" vertical="center"/>
    </xf>
    <xf numFmtId="0" fontId="122" fillId="0" borderId="38" xfId="0" applyFont="1" applyBorder="1" applyAlignment="1">
      <alignment horizontal="center" vertical="center"/>
    </xf>
    <xf numFmtId="0" fontId="137" fillId="14" borderId="59" xfId="0" applyFont="1" applyFill="1" applyBorder="1" applyAlignment="1">
      <alignment horizontal="center" vertical="center"/>
    </xf>
    <xf numFmtId="0" fontId="57" fillId="0" borderId="8" xfId="0" applyFont="1" applyBorder="1" applyAlignment="1">
      <alignment vertical="center"/>
    </xf>
    <xf numFmtId="0" fontId="57" fillId="0" borderId="3" xfId="0" applyFont="1" applyBorder="1" applyAlignment="1">
      <alignment vertical="center"/>
    </xf>
    <xf numFmtId="0" fontId="57" fillId="0" borderId="7" xfId="0" applyFont="1" applyBorder="1" applyAlignment="1">
      <alignment vertical="center"/>
    </xf>
    <xf numFmtId="0" fontId="137" fillId="14" borderId="46" xfId="0" applyFont="1" applyFill="1" applyBorder="1" applyAlignment="1">
      <alignment horizontal="center" vertical="center"/>
    </xf>
    <xf numFmtId="0" fontId="56" fillId="0" borderId="8" xfId="0" applyFont="1" applyBorder="1" applyAlignment="1">
      <alignment vertical="center"/>
    </xf>
    <xf numFmtId="0" fontId="128" fillId="15" borderId="5" xfId="0" applyFont="1" applyFill="1" applyBorder="1" applyAlignment="1">
      <alignment horizontal="center" vertical="center"/>
    </xf>
    <xf numFmtId="0" fontId="129" fillId="3" borderId="6" xfId="0" applyFont="1" applyFill="1" applyBorder="1" applyAlignment="1">
      <alignment horizontal="center" vertical="center"/>
    </xf>
    <xf numFmtId="0" fontId="129" fillId="15" borderId="38" xfId="0" applyFont="1" applyFill="1" applyBorder="1" applyAlignment="1">
      <alignment horizontal="center" vertical="center"/>
    </xf>
    <xf numFmtId="0" fontId="128" fillId="13" borderId="39" xfId="0" applyFont="1" applyFill="1" applyBorder="1" applyAlignment="1">
      <alignment horizontal="center" vertical="center"/>
    </xf>
    <xf numFmtId="0" fontId="137" fillId="14" borderId="40" xfId="0" applyFont="1" applyFill="1" applyBorder="1" applyAlignment="1">
      <alignment horizontal="center" vertical="center"/>
    </xf>
    <xf numFmtId="0" fontId="137" fillId="14" borderId="44" xfId="0" applyFont="1" applyFill="1" applyBorder="1" applyAlignment="1">
      <alignment horizontal="center" vertical="center"/>
    </xf>
    <xf numFmtId="0" fontId="101" fillId="0" borderId="28" xfId="0" applyFont="1" applyBorder="1" applyAlignment="1">
      <alignment vertical="center"/>
    </xf>
    <xf numFmtId="0" fontId="123" fillId="0" borderId="25" xfId="0" applyFont="1" applyBorder="1" applyAlignment="1">
      <alignment horizontal="center" vertical="center"/>
    </xf>
    <xf numFmtId="0" fontId="101" fillId="14" borderId="5" xfId="0" applyFont="1" applyFill="1" applyBorder="1" applyAlignment="1">
      <alignment horizontal="center" vertical="center"/>
    </xf>
    <xf numFmtId="0" fontId="128" fillId="14" borderId="5" xfId="0" applyFont="1" applyFill="1" applyBorder="1" applyAlignment="1">
      <alignment horizontal="center" vertical="center"/>
    </xf>
    <xf numFmtId="0" fontId="128" fillId="14" borderId="38" xfId="0" applyFont="1" applyFill="1" applyBorder="1" applyAlignment="1">
      <alignment horizontal="center" vertical="center"/>
    </xf>
    <xf numFmtId="0" fontId="128" fillId="10" borderId="39" xfId="0" applyFont="1" applyFill="1" applyBorder="1" applyAlignment="1">
      <alignment horizontal="center" vertical="center"/>
    </xf>
    <xf numFmtId="0" fontId="127" fillId="10" borderId="17" xfId="0" applyFont="1" applyFill="1" applyBorder="1" applyAlignment="1">
      <alignment horizontal="center" vertical="center"/>
    </xf>
    <xf numFmtId="0" fontId="127" fillId="14" borderId="18" xfId="0" applyFont="1" applyFill="1" applyBorder="1" applyAlignment="1">
      <alignment horizontal="center" vertical="center"/>
    </xf>
    <xf numFmtId="0" fontId="101" fillId="10" borderId="5" xfId="0" applyFont="1" applyFill="1" applyBorder="1" applyAlignment="1">
      <alignment horizontal="center" vertical="center"/>
    </xf>
    <xf numFmtId="0" fontId="128" fillId="10" borderId="5" xfId="0" applyFont="1" applyFill="1" applyBorder="1" applyAlignment="1">
      <alignment horizontal="center" vertical="center"/>
    </xf>
    <xf numFmtId="0" fontId="129" fillId="10" borderId="38" xfId="0" applyFont="1" applyFill="1" applyBorder="1" applyAlignment="1">
      <alignment horizontal="center" vertical="center"/>
    </xf>
    <xf numFmtId="0" fontId="129" fillId="3" borderId="39" xfId="0" applyFont="1" applyFill="1" applyBorder="1" applyAlignment="1">
      <alignment horizontal="center" vertical="center"/>
    </xf>
    <xf numFmtId="0" fontId="55" fillId="0" borderId="8" xfId="0" applyFont="1" applyBorder="1" applyAlignment="1">
      <alignment vertical="center"/>
    </xf>
    <xf numFmtId="0" fontId="54" fillId="0" borderId="7" xfId="0" applyFont="1" applyBorder="1" applyAlignment="1">
      <alignment vertical="center"/>
    </xf>
    <xf numFmtId="0" fontId="53" fillId="0" borderId="8" xfId="0" applyFont="1" applyBorder="1" applyAlignment="1">
      <alignment vertical="center"/>
    </xf>
    <xf numFmtId="0" fontId="53" fillId="0" borderId="3" xfId="0" applyFont="1" applyBorder="1" applyAlignment="1">
      <alignment vertical="center"/>
    </xf>
    <xf numFmtId="1" fontId="137" fillId="14" borderId="39" xfId="0" applyNumberFormat="1" applyFont="1" applyFill="1" applyBorder="1" applyAlignment="1">
      <alignment horizontal="center" vertical="center"/>
    </xf>
    <xf numFmtId="0" fontId="110" fillId="0" borderId="3" xfId="0" applyFont="1" applyBorder="1" applyAlignment="1">
      <alignment vertical="center"/>
    </xf>
    <xf numFmtId="14" fontId="117" fillId="0" borderId="3" xfId="0" applyNumberFormat="1" applyFont="1" applyBorder="1" applyAlignment="1">
      <alignment horizontal="center" vertical="center"/>
    </xf>
    <xf numFmtId="0" fontId="110" fillId="0" borderId="0" xfId="0" applyFont="1" applyAlignment="1">
      <alignment vertical="center"/>
    </xf>
    <xf numFmtId="0" fontId="88" fillId="0" borderId="3" xfId="0" applyFont="1" applyBorder="1" applyAlignment="1">
      <alignment vertical="center"/>
    </xf>
    <xf numFmtId="0" fontId="77" fillId="0" borderId="3" xfId="0" applyFont="1" applyBorder="1" applyAlignment="1">
      <alignment vertical="center"/>
    </xf>
    <xf numFmtId="0" fontId="67" fillId="0" borderId="3" xfId="0" applyFont="1" applyBorder="1" applyAlignment="1">
      <alignment vertical="center"/>
    </xf>
    <xf numFmtId="0" fontId="52" fillId="0" borderId="3" xfId="0" applyFont="1" applyBorder="1" applyAlignment="1">
      <alignment vertical="center"/>
    </xf>
    <xf numFmtId="1" fontId="124" fillId="0" borderId="3" xfId="0" applyNumberFormat="1" applyFont="1" applyBorder="1" applyAlignment="1">
      <alignment horizontal="center" vertical="center"/>
    </xf>
    <xf numFmtId="0" fontId="49" fillId="0" borderId="7" xfId="0" applyFont="1" applyBorder="1" applyAlignment="1">
      <alignment vertical="center"/>
    </xf>
    <xf numFmtId="0" fontId="49" fillId="0" borderId="8" xfId="0" applyFont="1" applyBorder="1" applyAlignment="1">
      <alignment vertical="center"/>
    </xf>
    <xf numFmtId="0" fontId="98" fillId="19" borderId="3" xfId="0" applyFont="1" applyFill="1" applyBorder="1" applyAlignment="1">
      <alignment horizontal="center" vertical="center"/>
    </xf>
    <xf numFmtId="0" fontId="124" fillId="0" borderId="5" xfId="0" applyFont="1" applyBorder="1" applyAlignment="1">
      <alignment vertical="center"/>
    </xf>
    <xf numFmtId="0" fontId="124" fillId="0" borderId="6" xfId="0" applyFont="1" applyBorder="1" applyAlignment="1">
      <alignment vertical="center"/>
    </xf>
    <xf numFmtId="0" fontId="97" fillId="0" borderId="7" xfId="0" applyFont="1" applyBorder="1" applyAlignment="1">
      <alignment vertical="center"/>
    </xf>
    <xf numFmtId="0" fontId="74" fillId="0" borderId="7" xfId="0" applyFont="1" applyBorder="1" applyAlignment="1">
      <alignment vertical="center"/>
    </xf>
    <xf numFmtId="0" fontId="81" fillId="0" borderId="3" xfId="0" applyFont="1" applyBorder="1" applyAlignment="1">
      <alignment vertical="center"/>
    </xf>
    <xf numFmtId="0" fontId="123" fillId="0" borderId="24" xfId="0" applyFont="1" applyBorder="1" applyAlignment="1">
      <alignment horizontal="center" vertical="center"/>
    </xf>
    <xf numFmtId="0" fontId="62" fillId="0" borderId="5" xfId="0" applyFont="1" applyBorder="1" applyAlignment="1">
      <alignment vertical="center"/>
    </xf>
    <xf numFmtId="0" fontId="62" fillId="0" borderId="6" xfId="0" applyFont="1" applyBorder="1" applyAlignment="1">
      <alignment vertical="center"/>
    </xf>
    <xf numFmtId="0" fontId="76" fillId="0" borderId="5" xfId="0" applyFont="1" applyBorder="1" applyAlignment="1">
      <alignment vertical="center"/>
    </xf>
    <xf numFmtId="0" fontId="64" fillId="0" borderId="6" xfId="0" applyFont="1" applyBorder="1" applyAlignment="1">
      <alignment vertical="center"/>
    </xf>
    <xf numFmtId="0" fontId="63" fillId="0" borderId="5" xfId="0" applyFont="1" applyBorder="1" applyAlignment="1">
      <alignment vertical="center"/>
    </xf>
    <xf numFmtId="0" fontId="57" fillId="0" borderId="6" xfId="0" applyFont="1" applyBorder="1" applyAlignment="1">
      <alignment vertical="center"/>
    </xf>
    <xf numFmtId="0" fontId="113" fillId="0" borderId="5" xfId="0" applyFont="1" applyBorder="1" applyAlignment="1">
      <alignment vertical="center"/>
    </xf>
    <xf numFmtId="0" fontId="58" fillId="0" borderId="5" xfId="0" applyFont="1" applyBorder="1" applyAlignment="1">
      <alignment vertical="center"/>
    </xf>
    <xf numFmtId="0" fontId="58" fillId="0" borderId="6" xfId="0" applyFont="1" applyBorder="1" applyAlignment="1">
      <alignment vertical="center"/>
    </xf>
    <xf numFmtId="0" fontId="57" fillId="0" borderId="5" xfId="0" applyFont="1" applyBorder="1" applyAlignment="1">
      <alignment vertical="center"/>
    </xf>
    <xf numFmtId="0" fontId="75" fillId="0" borderId="5" xfId="0" applyFont="1" applyBorder="1" applyAlignment="1">
      <alignment vertical="center"/>
    </xf>
    <xf numFmtId="0" fontId="99" fillId="0" borderId="18" xfId="0" applyFont="1" applyBorder="1" applyAlignment="1">
      <alignment horizontal="center" vertical="center"/>
    </xf>
    <xf numFmtId="0" fontId="95" fillId="0" borderId="5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64" fillId="0" borderId="5" xfId="0" applyFont="1" applyBorder="1" applyAlignment="1">
      <alignment vertical="center"/>
    </xf>
    <xf numFmtId="0" fontId="82" fillId="0" borderId="38" xfId="0" applyFont="1" applyBorder="1" applyAlignment="1">
      <alignment vertical="center"/>
    </xf>
    <xf numFmtId="0" fontId="99" fillId="0" borderId="46" xfId="0" applyFont="1" applyBorder="1" applyAlignment="1">
      <alignment horizontal="center" vertical="center"/>
    </xf>
    <xf numFmtId="0" fontId="82" fillId="0" borderId="39" xfId="0" applyFont="1" applyBorder="1" applyAlignment="1">
      <alignment vertical="center"/>
    </xf>
    <xf numFmtId="0" fontId="101" fillId="3" borderId="6" xfId="0" applyFont="1" applyFill="1" applyBorder="1" applyAlignment="1">
      <alignment horizontal="center" vertical="center"/>
    </xf>
    <xf numFmtId="0" fontId="141" fillId="14" borderId="42" xfId="0" applyFont="1" applyFill="1" applyBorder="1" applyAlignment="1">
      <alignment horizontal="center" vertical="center"/>
    </xf>
    <xf numFmtId="168" fontId="121" fillId="10" borderId="46" xfId="0" applyNumberFormat="1" applyFont="1" applyFill="1" applyBorder="1" applyAlignment="1">
      <alignment horizontal="center" vertical="center"/>
    </xf>
    <xf numFmtId="0" fontId="141" fillId="14" borderId="46" xfId="0" applyFont="1" applyFill="1" applyBorder="1" applyAlignment="1">
      <alignment horizontal="center" vertical="center"/>
    </xf>
    <xf numFmtId="168" fontId="121" fillId="10" borderId="39" xfId="0" applyNumberFormat="1" applyFont="1" applyFill="1" applyBorder="1" applyAlignment="1">
      <alignment horizontal="center" vertical="center"/>
    </xf>
    <xf numFmtId="1" fontId="124" fillId="10" borderId="39" xfId="0" applyNumberFormat="1" applyFont="1" applyFill="1" applyBorder="1" applyAlignment="1">
      <alignment horizontal="center" vertical="center"/>
    </xf>
    <xf numFmtId="0" fontId="123" fillId="0" borderId="6" xfId="0" applyFont="1" applyBorder="1" applyAlignment="1">
      <alignment vertical="center"/>
    </xf>
    <xf numFmtId="0" fontId="81" fillId="0" borderId="5" xfId="0" applyFont="1" applyBorder="1" applyAlignment="1">
      <alignment vertical="center"/>
    </xf>
    <xf numFmtId="0" fontId="81" fillId="0" borderId="6" xfId="0" applyFont="1" applyBorder="1" applyAlignment="1">
      <alignment vertical="center"/>
    </xf>
    <xf numFmtId="0" fontId="86" fillId="0" borderId="38" xfId="0" applyFont="1" applyBorder="1" applyAlignment="1">
      <alignment vertical="center"/>
    </xf>
    <xf numFmtId="0" fontId="123" fillId="0" borderId="39" xfId="0" applyFont="1" applyBorder="1" applyAlignment="1">
      <alignment vertical="center"/>
    </xf>
    <xf numFmtId="0" fontId="131" fillId="8" borderId="0" xfId="0" applyFont="1" applyFill="1" applyAlignment="1">
      <alignment horizontal="center" vertical="center"/>
    </xf>
    <xf numFmtId="0" fontId="77" fillId="0" borderId="6" xfId="0" applyFont="1" applyBorder="1" applyAlignment="1">
      <alignment vertical="center"/>
    </xf>
    <xf numFmtId="0" fontId="56" fillId="0" borderId="5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99" fillId="0" borderId="20" xfId="0" applyFont="1" applyBorder="1" applyAlignment="1">
      <alignment horizontal="center" vertical="center"/>
    </xf>
    <xf numFmtId="0" fontId="124" fillId="14" borderId="24" xfId="0" applyFont="1" applyFill="1" applyBorder="1" applyAlignment="1">
      <alignment horizontal="center" vertical="center"/>
    </xf>
    <xf numFmtId="0" fontId="124" fillId="14" borderId="59" xfId="0" applyFont="1" applyFill="1" applyBorder="1" applyAlignment="1">
      <alignment horizontal="center" vertical="center"/>
    </xf>
    <xf numFmtId="0" fontId="127" fillId="15" borderId="55" xfId="0" applyFont="1" applyFill="1" applyBorder="1" applyAlignment="1">
      <alignment horizontal="center" vertical="center"/>
    </xf>
    <xf numFmtId="0" fontId="0" fillId="13" borderId="56" xfId="0" applyFill="1" applyBorder="1" applyAlignment="1">
      <alignment horizontal="center" vertical="center"/>
    </xf>
    <xf numFmtId="9" fontId="124" fillId="14" borderId="57" xfId="0" applyNumberFormat="1" applyFont="1" applyFill="1" applyBorder="1" applyAlignment="1">
      <alignment horizontal="center" vertical="center"/>
    </xf>
    <xf numFmtId="9" fontId="124" fillId="14" borderId="62" xfId="0" applyNumberFormat="1" applyFont="1" applyFill="1" applyBorder="1" applyAlignment="1">
      <alignment horizontal="center" vertical="center"/>
    </xf>
    <xf numFmtId="0" fontId="101" fillId="10" borderId="56" xfId="0" applyFont="1" applyFill="1" applyBorder="1" applyAlignment="1">
      <alignment horizontal="center" vertical="center"/>
    </xf>
    <xf numFmtId="9" fontId="101" fillId="10" borderId="62" xfId="0" applyNumberFormat="1" applyFont="1" applyFill="1" applyBorder="1" applyAlignment="1">
      <alignment horizontal="center" vertical="center"/>
    </xf>
    <xf numFmtId="0" fontId="101" fillId="14" borderId="12" xfId="0" applyFont="1" applyFill="1" applyBorder="1" applyAlignment="1">
      <alignment horizontal="center" vertical="center"/>
    </xf>
    <xf numFmtId="0" fontId="127" fillId="14" borderId="55" xfId="0" applyFont="1" applyFill="1" applyBorder="1" applyAlignment="1">
      <alignment horizontal="center" vertical="center"/>
    </xf>
    <xf numFmtId="0" fontId="127" fillId="10" borderId="56" xfId="0" applyFont="1" applyFill="1" applyBorder="1" applyAlignment="1">
      <alignment horizontal="center" vertical="center"/>
    </xf>
    <xf numFmtId="0" fontId="41" fillId="0" borderId="7" xfId="0" applyFont="1" applyBorder="1" applyAlignment="1">
      <alignment vertical="center"/>
    </xf>
    <xf numFmtId="0" fontId="41" fillId="0" borderId="8" xfId="0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113" fillId="0" borderId="9" xfId="0" applyFont="1" applyBorder="1" applyAlignment="1">
      <alignment horizontal="center" vertical="center"/>
    </xf>
    <xf numFmtId="0" fontId="142" fillId="15" borderId="5" xfId="0" applyFont="1" applyFill="1" applyBorder="1" applyAlignment="1">
      <alignment horizontal="center" vertical="center"/>
    </xf>
    <xf numFmtId="0" fontId="81" fillId="0" borderId="8" xfId="0" applyFont="1" applyBorder="1" applyAlignment="1">
      <alignment vertical="center"/>
    </xf>
    <xf numFmtId="0" fontId="37" fillId="0" borderId="8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85" fillId="0" borderId="7" xfId="0" applyFont="1" applyBorder="1" applyAlignment="1">
      <alignment vertical="center"/>
    </xf>
    <xf numFmtId="0" fontId="34" fillId="0" borderId="5" xfId="0" applyFont="1" applyBorder="1" applyAlignment="1">
      <alignment vertical="center"/>
    </xf>
    <xf numFmtId="0" fontId="34" fillId="0" borderId="6" xfId="0" applyFont="1" applyBorder="1" applyAlignment="1">
      <alignment vertical="center"/>
    </xf>
    <xf numFmtId="0" fontId="34" fillId="0" borderId="8" xfId="0" applyFont="1" applyBorder="1" applyAlignment="1">
      <alignment vertical="center"/>
    </xf>
    <xf numFmtId="2" fontId="110" fillId="0" borderId="0" xfId="0" applyNumberFormat="1" applyFont="1" applyAlignment="1">
      <alignment horizontal="center" vertical="center"/>
    </xf>
    <xf numFmtId="0" fontId="11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33" fillId="0" borderId="8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128" fillId="15" borderId="7" xfId="0" applyFont="1" applyFill="1" applyBorder="1" applyAlignment="1">
      <alignment horizontal="center" vertical="center"/>
    </xf>
    <xf numFmtId="0" fontId="140" fillId="15" borderId="7" xfId="0" applyFont="1" applyFill="1" applyBorder="1" applyAlignment="1">
      <alignment horizontal="center" vertical="center"/>
    </xf>
    <xf numFmtId="0" fontId="129" fillId="15" borderId="42" xfId="0" applyFont="1" applyFill="1" applyBorder="1" applyAlignment="1">
      <alignment horizontal="center" vertical="center"/>
    </xf>
    <xf numFmtId="0" fontId="32" fillId="0" borderId="5" xfId="0" applyFont="1" applyBorder="1" applyAlignment="1">
      <alignment vertical="center"/>
    </xf>
    <xf numFmtId="0" fontId="76" fillId="0" borderId="51" xfId="0" applyFont="1" applyBorder="1" applyAlignment="1">
      <alignment vertical="center"/>
    </xf>
    <xf numFmtId="166" fontId="110" fillId="0" borderId="0" xfId="0" applyNumberFormat="1" applyFont="1" applyAlignment="1">
      <alignment horizontal="center"/>
    </xf>
    <xf numFmtId="0" fontId="31" fillId="0" borderId="8" xfId="0" applyFont="1" applyBorder="1" applyAlignment="1">
      <alignment vertical="center"/>
    </xf>
    <xf numFmtId="0" fontId="47" fillId="0" borderId="8" xfId="0" applyFont="1" applyBorder="1" applyAlignment="1">
      <alignment vertical="center"/>
    </xf>
    <xf numFmtId="0" fontId="30" fillId="0" borderId="7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166" fontId="112" fillId="0" borderId="49" xfId="0" applyNumberFormat="1" applyFont="1" applyBorder="1" applyAlignment="1">
      <alignment horizontal="center"/>
    </xf>
    <xf numFmtId="2" fontId="121" fillId="0" borderId="58" xfId="0" applyNumberFormat="1" applyFont="1" applyBorder="1" applyAlignment="1">
      <alignment horizontal="center"/>
    </xf>
    <xf numFmtId="0" fontId="76" fillId="0" borderId="38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0" fontId="122" fillId="0" borderId="42" xfId="0" applyFont="1" applyBorder="1" applyAlignment="1">
      <alignment horizontal="center" vertical="center"/>
    </xf>
    <xf numFmtId="0" fontId="124" fillId="14" borderId="17" xfId="0" applyFont="1" applyFill="1" applyBorder="1" applyAlignment="1">
      <alignment horizontal="center" vertical="center"/>
    </xf>
    <xf numFmtId="0" fontId="124" fillId="14" borderId="12" xfId="0" applyFont="1" applyFill="1" applyBorder="1" applyAlignment="1">
      <alignment horizontal="center" vertical="center"/>
    </xf>
    <xf numFmtId="0" fontId="124" fillId="14" borderId="5" xfId="0" applyFont="1" applyFill="1" applyBorder="1" applyAlignment="1">
      <alignment horizontal="center" vertical="center"/>
    </xf>
    <xf numFmtId="0" fontId="113" fillId="0" borderId="40" xfId="0" applyFont="1" applyBorder="1" applyAlignment="1">
      <alignment horizontal="center" vertical="center"/>
    </xf>
    <xf numFmtId="0" fontId="137" fillId="14" borderId="32" xfId="0" applyFont="1" applyFill="1" applyBorder="1" applyAlignment="1">
      <alignment horizontal="center" vertical="center"/>
    </xf>
    <xf numFmtId="0" fontId="123" fillId="0" borderId="65" xfId="0" applyFont="1" applyBorder="1" applyAlignment="1">
      <alignment horizontal="center" vertical="center"/>
    </xf>
    <xf numFmtId="0" fontId="48" fillId="0" borderId="8" xfId="0" applyFont="1" applyBorder="1" applyAlignment="1">
      <alignment vertical="center"/>
    </xf>
    <xf numFmtId="0" fontId="101" fillId="4" borderId="58" xfId="0" applyFont="1" applyFill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8" xfId="0" applyFont="1" applyBorder="1" applyAlignment="1">
      <alignment vertical="center"/>
    </xf>
    <xf numFmtId="0" fontId="90" fillId="0" borderId="8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59" fillId="0" borderId="3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123" fillId="0" borderId="3" xfId="0" applyFont="1" applyBorder="1" applyAlignment="1">
      <alignment horizontal="left" vertical="center"/>
    </xf>
    <xf numFmtId="0" fontId="113" fillId="0" borderId="20" xfId="0" applyFont="1" applyBorder="1" applyAlignment="1">
      <alignment horizontal="center" vertical="center"/>
    </xf>
    <xf numFmtId="0" fontId="29" fillId="0" borderId="51" xfId="0" applyFont="1" applyBorder="1" applyAlignment="1">
      <alignment vertical="center"/>
    </xf>
    <xf numFmtId="0" fontId="51" fillId="0" borderId="6" xfId="0" applyFont="1" applyBorder="1" applyAlignment="1">
      <alignment vertical="center"/>
    </xf>
    <xf numFmtId="0" fontId="113" fillId="0" borderId="43" xfId="0" applyFont="1" applyBorder="1" applyAlignment="1">
      <alignment horizontal="center" vertical="center"/>
    </xf>
    <xf numFmtId="0" fontId="99" fillId="0" borderId="66" xfId="0" applyFont="1" applyBorder="1" applyAlignment="1">
      <alignment horizontal="center" vertical="center"/>
    </xf>
    <xf numFmtId="0" fontId="113" fillId="0" borderId="66" xfId="0" applyFont="1" applyBorder="1" applyAlignment="1">
      <alignment horizontal="center" vertical="center"/>
    </xf>
    <xf numFmtId="0" fontId="99" fillId="0" borderId="8" xfId="0" applyFont="1" applyBorder="1" applyAlignment="1">
      <alignment horizontal="center" vertical="center"/>
    </xf>
    <xf numFmtId="1" fontId="137" fillId="14" borderId="40" xfId="0" applyNumberFormat="1" applyFont="1" applyFill="1" applyBorder="1" applyAlignment="1">
      <alignment horizontal="center" vertical="center"/>
    </xf>
    <xf numFmtId="0" fontId="128" fillId="15" borderId="24" xfId="0" applyFont="1" applyFill="1" applyBorder="1" applyAlignment="1">
      <alignment horizontal="center" vertical="center"/>
    </xf>
    <xf numFmtId="0" fontId="74" fillId="0" borderId="8" xfId="0" applyFont="1" applyBorder="1" applyAlignment="1">
      <alignment vertical="center"/>
    </xf>
    <xf numFmtId="0" fontId="66" fillId="0" borderId="8" xfId="0" applyFont="1" applyBorder="1" applyAlignment="1">
      <alignment vertical="center"/>
    </xf>
    <xf numFmtId="0" fontId="27" fillId="0" borderId="8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7" fillId="0" borderId="7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99" fillId="0" borderId="17" xfId="0" applyFont="1" applyBorder="1" applyAlignment="1">
      <alignment horizontal="center" vertical="center"/>
    </xf>
    <xf numFmtId="0" fontId="99" fillId="0" borderId="51" xfId="0" applyFont="1" applyBorder="1" applyAlignment="1">
      <alignment horizontal="center" vertical="center"/>
    </xf>
    <xf numFmtId="0" fontId="34" fillId="0" borderId="7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40" fillId="0" borderId="8" xfId="0" applyFont="1" applyBorder="1" applyAlignment="1">
      <alignment vertical="center"/>
    </xf>
    <xf numFmtId="0" fontId="32" fillId="0" borderId="8" xfId="0" applyFont="1" applyBorder="1" applyAlignment="1">
      <alignment vertical="center"/>
    </xf>
    <xf numFmtId="0" fontId="82" fillId="0" borderId="40" xfId="0" applyFont="1" applyBorder="1" applyAlignment="1">
      <alignment vertical="center"/>
    </xf>
    <xf numFmtId="0" fontId="33" fillId="0" borderId="7" xfId="0" applyFont="1" applyBorder="1" applyAlignment="1">
      <alignment vertical="center"/>
    </xf>
    <xf numFmtId="0" fontId="82" fillId="0" borderId="42" xfId="0" applyFont="1" applyBorder="1" applyAlignment="1">
      <alignment vertical="center"/>
    </xf>
    <xf numFmtId="0" fontId="123" fillId="0" borderId="17" xfId="0" applyFont="1" applyBorder="1" applyAlignment="1">
      <alignment horizontal="center" vertical="center"/>
    </xf>
    <xf numFmtId="0" fontId="123" fillId="0" borderId="12" xfId="0" applyFont="1" applyBorder="1" applyAlignment="1">
      <alignment horizontal="center" vertical="center"/>
    </xf>
    <xf numFmtId="0" fontId="124" fillId="0" borderId="51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14" borderId="42" xfId="0" applyFont="1" applyFill="1" applyBorder="1" applyAlignment="1">
      <alignment horizontal="center" vertical="center"/>
    </xf>
    <xf numFmtId="0" fontId="22" fillId="14" borderId="46" xfId="0" applyFont="1" applyFill="1" applyBorder="1" applyAlignment="1">
      <alignment horizontal="center" vertical="center"/>
    </xf>
    <xf numFmtId="0" fontId="113" fillId="0" borderId="12" xfId="0" applyFont="1" applyBorder="1" applyAlignment="1">
      <alignment horizontal="center" vertical="center"/>
    </xf>
    <xf numFmtId="0" fontId="56" fillId="0" borderId="7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94" fillId="0" borderId="7" xfId="0" applyFont="1" applyBorder="1" applyAlignment="1">
      <alignment vertical="center"/>
    </xf>
    <xf numFmtId="0" fontId="113" fillId="0" borderId="45" xfId="0" applyFont="1" applyBorder="1" applyAlignment="1">
      <alignment horizontal="center" vertical="center"/>
    </xf>
    <xf numFmtId="0" fontId="39" fillId="0" borderId="5" xfId="0" applyFont="1" applyBorder="1" applyAlignment="1">
      <alignment vertical="center"/>
    </xf>
    <xf numFmtId="0" fontId="44" fillId="0" borderId="6" xfId="0" applyFont="1" applyBorder="1" applyAlignment="1">
      <alignment vertical="center"/>
    </xf>
    <xf numFmtId="0" fontId="36" fillId="0" borderId="5" xfId="0" applyFont="1" applyBorder="1" applyAlignment="1">
      <alignment vertical="center"/>
    </xf>
    <xf numFmtId="0" fontId="43" fillId="0" borderId="8" xfId="0" applyFont="1" applyBorder="1" applyAlignment="1">
      <alignment vertical="center"/>
    </xf>
    <xf numFmtId="0" fontId="25" fillId="0" borderId="8" xfId="0" applyFont="1" applyBorder="1" applyAlignment="1">
      <alignment vertical="center"/>
    </xf>
    <xf numFmtId="0" fontId="63" fillId="0" borderId="6" xfId="0" applyFont="1" applyBorder="1" applyAlignment="1">
      <alignment vertical="center"/>
    </xf>
    <xf numFmtId="0" fontId="60" fillId="0" borderId="8" xfId="0" applyFont="1" applyBorder="1" applyAlignment="1">
      <alignment vertical="center"/>
    </xf>
    <xf numFmtId="0" fontId="72" fillId="0" borderId="8" xfId="0" applyFont="1" applyBorder="1" applyAlignment="1">
      <alignment vertical="center"/>
    </xf>
    <xf numFmtId="0" fontId="69" fillId="0" borderId="8" xfId="0" applyFont="1" applyBorder="1" applyAlignment="1">
      <alignment vertical="center"/>
    </xf>
    <xf numFmtId="0" fontId="84" fillId="0" borderId="8" xfId="0" applyFont="1" applyBorder="1" applyAlignment="1">
      <alignment vertical="center"/>
    </xf>
    <xf numFmtId="0" fontId="46" fillId="0" borderId="8" xfId="0" applyFont="1" applyBorder="1" applyAlignment="1">
      <alignment vertical="center"/>
    </xf>
    <xf numFmtId="0" fontId="93" fillId="0" borderId="40" xfId="0" applyFont="1" applyBorder="1" applyAlignment="1">
      <alignment vertical="center"/>
    </xf>
    <xf numFmtId="0" fontId="35" fillId="0" borderId="5" xfId="0" applyFont="1" applyBorder="1" applyAlignment="1">
      <alignment vertical="center"/>
    </xf>
    <xf numFmtId="0" fontId="77" fillId="0" borderId="5" xfId="0" applyFont="1" applyBorder="1" applyAlignment="1">
      <alignment vertical="center"/>
    </xf>
    <xf numFmtId="0" fontId="65" fillId="0" borderId="5" xfId="0" applyFont="1" applyBorder="1" applyAlignment="1">
      <alignment vertical="center"/>
    </xf>
    <xf numFmtId="0" fontId="113" fillId="0" borderId="36" xfId="0" applyFont="1" applyBorder="1" applyAlignment="1">
      <alignment horizontal="center" vertical="center"/>
    </xf>
    <xf numFmtId="0" fontId="98" fillId="0" borderId="5" xfId="0" applyFont="1" applyBorder="1" applyAlignment="1">
      <alignment horizontal="center" vertical="center"/>
    </xf>
    <xf numFmtId="0" fontId="98" fillId="0" borderId="9" xfId="0" applyFont="1" applyBorder="1" applyAlignment="1">
      <alignment horizontal="center" vertical="center"/>
    </xf>
    <xf numFmtId="0" fontId="98" fillId="0" borderId="6" xfId="0" applyFont="1" applyBorder="1" applyAlignment="1">
      <alignment horizontal="center" vertical="center"/>
    </xf>
    <xf numFmtId="0" fontId="98" fillId="0" borderId="51" xfId="0" applyFont="1" applyBorder="1" applyAlignment="1">
      <alignment horizontal="center" vertical="center"/>
    </xf>
    <xf numFmtId="0" fontId="98" fillId="0" borderId="53" xfId="0" applyFont="1" applyBorder="1" applyAlignment="1">
      <alignment horizontal="center" vertical="center"/>
    </xf>
    <xf numFmtId="0" fontId="98" fillId="0" borderId="38" xfId="0" applyFont="1" applyBorder="1" applyAlignment="1">
      <alignment horizontal="center" vertical="center"/>
    </xf>
    <xf numFmtId="0" fontId="98" fillId="0" borderId="39" xfId="0" applyFont="1" applyBorder="1" applyAlignment="1">
      <alignment horizontal="center" vertical="center"/>
    </xf>
    <xf numFmtId="0" fontId="61" fillId="0" borderId="51" xfId="0" applyFont="1" applyBorder="1" applyAlignment="1">
      <alignment vertical="center"/>
    </xf>
    <xf numFmtId="0" fontId="89" fillId="0" borderId="38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0" fontId="89" fillId="0" borderId="40" xfId="0" applyFont="1" applyBorder="1" applyAlignment="1">
      <alignment vertical="center"/>
    </xf>
    <xf numFmtId="0" fontId="98" fillId="0" borderId="5" xfId="0" applyFont="1" applyBorder="1" applyAlignment="1">
      <alignment vertical="center"/>
    </xf>
    <xf numFmtId="0" fontId="47" fillId="0" borderId="5" xfId="0" applyFont="1" applyBorder="1" applyAlignment="1">
      <alignment vertical="center"/>
    </xf>
    <xf numFmtId="0" fontId="127" fillId="15" borderId="63" xfId="0" applyFont="1" applyFill="1" applyBorder="1" applyAlignment="1">
      <alignment horizontal="center" vertical="center"/>
    </xf>
    <xf numFmtId="0" fontId="0" fillId="13" borderId="61" xfId="0" applyFill="1" applyBorder="1" applyAlignment="1">
      <alignment horizontal="center" vertical="center"/>
    </xf>
    <xf numFmtId="9" fontId="124" fillId="14" borderId="67" xfId="0" applyNumberFormat="1" applyFont="1" applyFill="1" applyBorder="1" applyAlignment="1">
      <alignment horizontal="center" vertical="center"/>
    </xf>
    <xf numFmtId="0" fontId="101" fillId="10" borderId="61" xfId="0" applyFont="1" applyFill="1" applyBorder="1" applyAlignment="1">
      <alignment horizontal="center" vertical="center"/>
    </xf>
    <xf numFmtId="9" fontId="124" fillId="14" borderId="55" xfId="0" applyNumberFormat="1" applyFont="1" applyFill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79" fillId="0" borderId="8" xfId="0" applyFont="1" applyBorder="1" applyAlignment="1">
      <alignment vertical="center"/>
    </xf>
    <xf numFmtId="168" fontId="124" fillId="10" borderId="46" xfId="0" applyNumberFormat="1" applyFont="1" applyFill="1" applyBorder="1" applyAlignment="1">
      <alignment horizontal="center" vertical="center"/>
    </xf>
    <xf numFmtId="0" fontId="113" fillId="4" borderId="3" xfId="0" applyFont="1" applyFill="1" applyBorder="1" applyAlignment="1">
      <alignment horizontal="center" vertical="center"/>
    </xf>
    <xf numFmtId="0" fontId="99" fillId="0" borderId="53" xfId="0" applyFont="1" applyBorder="1" applyAlignment="1">
      <alignment horizontal="center" vertical="center"/>
    </xf>
    <xf numFmtId="0" fontId="21" fillId="0" borderId="5" xfId="0" applyFont="1" applyBorder="1" applyAlignment="1">
      <alignment vertical="center"/>
    </xf>
    <xf numFmtId="0" fontId="95" fillId="0" borderId="48" xfId="0" applyFont="1" applyBorder="1" applyAlignment="1">
      <alignment vertical="center"/>
    </xf>
    <xf numFmtId="0" fontId="113" fillId="0" borderId="31" xfId="0" applyFont="1" applyBorder="1" applyAlignment="1">
      <alignment horizontal="center" vertical="center"/>
    </xf>
    <xf numFmtId="0" fontId="21" fillId="4" borderId="6" xfId="0" applyFont="1" applyFill="1" applyBorder="1" applyAlignment="1">
      <alignment vertical="center"/>
    </xf>
    <xf numFmtId="0" fontId="51" fillId="0" borderId="8" xfId="0" applyFont="1" applyBorder="1" applyAlignment="1">
      <alignment vertical="center"/>
    </xf>
    <xf numFmtId="0" fontId="124" fillId="0" borderId="54" xfId="0" applyFont="1" applyBorder="1" applyAlignment="1">
      <alignment horizontal="center" vertical="center"/>
    </xf>
    <xf numFmtId="0" fontId="123" fillId="0" borderId="54" xfId="0" applyFont="1" applyBorder="1" applyAlignment="1">
      <alignment horizontal="center" vertical="center"/>
    </xf>
    <xf numFmtId="0" fontId="123" fillId="0" borderId="42" xfId="0" applyFont="1" applyBorder="1" applyAlignment="1">
      <alignment horizontal="center" vertical="center"/>
    </xf>
    <xf numFmtId="0" fontId="144" fillId="14" borderId="21" xfId="0" applyFont="1" applyFill="1" applyBorder="1" applyAlignment="1">
      <alignment horizontal="center" vertical="center" wrapText="1"/>
    </xf>
    <xf numFmtId="2" fontId="125" fillId="14" borderId="19" xfId="0" applyNumberFormat="1" applyFont="1" applyFill="1" applyBorder="1" applyAlignment="1">
      <alignment horizontal="center" vertical="center"/>
    </xf>
    <xf numFmtId="2" fontId="125" fillId="14" borderId="13" xfId="0" applyNumberFormat="1" applyFont="1" applyFill="1" applyBorder="1" applyAlignment="1">
      <alignment horizontal="center" vertical="center"/>
    </xf>
    <xf numFmtId="2" fontId="125" fillId="14" borderId="16" xfId="0" applyNumberFormat="1" applyFont="1" applyFill="1" applyBorder="1" applyAlignment="1">
      <alignment horizontal="center" vertical="center"/>
    </xf>
    <xf numFmtId="0" fontId="123" fillId="0" borderId="47" xfId="0" applyFont="1" applyBorder="1" applyAlignment="1">
      <alignment horizontal="center" vertical="center"/>
    </xf>
    <xf numFmtId="0" fontId="124" fillId="0" borderId="7" xfId="0" applyFont="1" applyBorder="1" applyAlignment="1">
      <alignment horizontal="center" vertical="center"/>
    </xf>
    <xf numFmtId="0" fontId="51" fillId="0" borderId="7" xfId="0" applyFont="1" applyBorder="1" applyAlignment="1">
      <alignment vertical="center"/>
    </xf>
    <xf numFmtId="0" fontId="25" fillId="0" borderId="51" xfId="0" applyFont="1" applyBorder="1" applyAlignment="1">
      <alignment vertical="center"/>
    </xf>
    <xf numFmtId="0" fontId="32" fillId="0" borderId="51" xfId="0" applyFont="1" applyBorder="1" applyAlignment="1">
      <alignment vertical="center"/>
    </xf>
    <xf numFmtId="0" fontId="23" fillId="0" borderId="51" xfId="0" applyFont="1" applyBorder="1" applyAlignment="1">
      <alignment vertical="center"/>
    </xf>
    <xf numFmtId="0" fontId="20" fillId="0" borderId="0" xfId="0" applyFont="1"/>
    <xf numFmtId="0" fontId="99" fillId="0" borderId="7" xfId="0" applyFont="1" applyBorder="1" applyAlignment="1">
      <alignment horizontal="center" vertical="center"/>
    </xf>
    <xf numFmtId="0" fontId="99" fillId="0" borderId="54" xfId="0" applyFont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0" fontId="85" fillId="0" borderId="8" xfId="0" applyFont="1" applyBorder="1" applyAlignment="1">
      <alignment vertical="center"/>
    </xf>
    <xf numFmtId="0" fontId="124" fillId="0" borderId="54" xfId="0" applyFont="1" applyBorder="1" applyAlignment="1">
      <alignment vertical="center"/>
    </xf>
    <xf numFmtId="0" fontId="124" fillId="0" borderId="49" xfId="0" applyFont="1" applyBorder="1" applyAlignment="1">
      <alignment horizontal="center" vertical="center"/>
    </xf>
    <xf numFmtId="0" fontId="98" fillId="0" borderId="48" xfId="0" applyFont="1" applyBorder="1" applyAlignment="1">
      <alignment vertical="center"/>
    </xf>
    <xf numFmtId="0" fontId="21" fillId="0" borderId="48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80" fillId="0" borderId="7" xfId="0" applyFont="1" applyBorder="1" applyAlignment="1">
      <alignment vertical="center"/>
    </xf>
    <xf numFmtId="0" fontId="145" fillId="0" borderId="8" xfId="0" applyFont="1" applyBorder="1" applyAlignment="1">
      <alignment vertical="center"/>
    </xf>
    <xf numFmtId="0" fontId="36" fillId="0" borderId="6" xfId="0" applyFont="1" applyBorder="1" applyAlignment="1">
      <alignment vertical="center"/>
    </xf>
    <xf numFmtId="0" fontId="144" fillId="15" borderId="21" xfId="0" applyFont="1" applyFill="1" applyBorder="1" applyAlignment="1">
      <alignment horizontal="center" vertical="center" wrapText="1"/>
    </xf>
    <xf numFmtId="0" fontId="144" fillId="15" borderId="58" xfId="0" applyFont="1" applyFill="1" applyBorder="1" applyAlignment="1">
      <alignment horizontal="center" vertical="center" wrapText="1"/>
    </xf>
    <xf numFmtId="2" fontId="125" fillId="15" borderId="23" xfId="0" applyNumberFormat="1" applyFont="1" applyFill="1" applyBorder="1" applyAlignment="1">
      <alignment horizontal="center" vertical="center"/>
    </xf>
    <xf numFmtId="2" fontId="125" fillId="15" borderId="4" xfId="0" applyNumberFormat="1" applyFont="1" applyFill="1" applyBorder="1" applyAlignment="1">
      <alignment horizontal="center" vertical="center"/>
    </xf>
    <xf numFmtId="2" fontId="125" fillId="15" borderId="50" xfId="0" applyNumberFormat="1" applyFont="1" applyFill="1" applyBorder="1" applyAlignment="1">
      <alignment horizontal="center" vertical="center"/>
    </xf>
    <xf numFmtId="168" fontId="117" fillId="15" borderId="68" xfId="0" applyNumberFormat="1" applyFont="1" applyFill="1" applyBorder="1" applyAlignment="1">
      <alignment horizontal="center" vertical="center"/>
    </xf>
    <xf numFmtId="168" fontId="117" fillId="15" borderId="9" xfId="0" applyNumberFormat="1" applyFont="1" applyFill="1" applyBorder="1" applyAlignment="1">
      <alignment horizontal="center" vertical="center"/>
    </xf>
    <xf numFmtId="168" fontId="117" fillId="15" borderId="15" xfId="0" applyNumberFormat="1" applyFont="1" applyFill="1" applyBorder="1" applyAlignment="1">
      <alignment horizontal="center" vertical="center"/>
    </xf>
    <xf numFmtId="168" fontId="117" fillId="14" borderId="17" xfId="0" applyNumberFormat="1" applyFont="1" applyFill="1" applyBorder="1" applyAlignment="1">
      <alignment horizontal="center" vertical="center"/>
    </xf>
    <xf numFmtId="2" fontId="125" fillId="14" borderId="5" xfId="0" applyNumberFormat="1" applyFont="1" applyFill="1" applyBorder="1" applyAlignment="1">
      <alignment horizontal="center" vertical="center"/>
    </xf>
    <xf numFmtId="2" fontId="125" fillId="14" borderId="38" xfId="0" applyNumberFormat="1" applyFont="1" applyFill="1" applyBorder="1" applyAlignment="1">
      <alignment horizontal="center" vertical="center"/>
    </xf>
    <xf numFmtId="0" fontId="144" fillId="14" borderId="32" xfId="0" applyFont="1" applyFill="1" applyBorder="1" applyAlignment="1">
      <alignment horizontal="center" vertical="center" wrapText="1"/>
    </xf>
    <xf numFmtId="1" fontId="117" fillId="15" borderId="18" xfId="0" applyNumberFormat="1" applyFont="1" applyFill="1" applyBorder="1" applyAlignment="1">
      <alignment horizontal="center" vertical="center"/>
    </xf>
    <xf numFmtId="168" fontId="117" fillId="14" borderId="5" xfId="0" applyNumberFormat="1" applyFont="1" applyFill="1" applyBorder="1" applyAlignment="1">
      <alignment horizontal="center" vertical="center"/>
    </xf>
    <xf numFmtId="1" fontId="117" fillId="15" borderId="6" xfId="0" applyNumberFormat="1" applyFont="1" applyFill="1" applyBorder="1" applyAlignment="1">
      <alignment horizontal="center" vertical="center"/>
    </xf>
    <xf numFmtId="2" fontId="125" fillId="15" borderId="6" xfId="0" applyNumberFormat="1" applyFont="1" applyFill="1" applyBorder="1" applyAlignment="1">
      <alignment horizontal="center" vertical="center"/>
    </xf>
    <xf numFmtId="2" fontId="125" fillId="15" borderId="39" xfId="0" applyNumberFormat="1" applyFont="1" applyFill="1" applyBorder="1" applyAlignment="1">
      <alignment horizontal="center" vertical="center"/>
    </xf>
    <xf numFmtId="168" fontId="117" fillId="15" borderId="6" xfId="0" applyNumberFormat="1" applyFont="1" applyFill="1" applyBorder="1" applyAlignment="1">
      <alignment horizontal="center" vertical="center"/>
    </xf>
    <xf numFmtId="168" fontId="121" fillId="10" borderId="40" xfId="0" applyNumberFormat="1" applyFont="1" applyFill="1" applyBorder="1" applyAlignment="1">
      <alignment horizontal="center" vertical="center"/>
    </xf>
    <xf numFmtId="0" fontId="26" fillId="0" borderId="54" xfId="0" applyFont="1" applyBorder="1" applyAlignment="1">
      <alignment vertical="center"/>
    </xf>
    <xf numFmtId="0" fontId="26" fillId="0" borderId="48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106" fillId="6" borderId="58" xfId="0" applyFont="1" applyFill="1" applyBorder="1" applyAlignment="1">
      <alignment horizontal="center" vertical="center"/>
    </xf>
    <xf numFmtId="0" fontId="113" fillId="0" borderId="17" xfId="0" applyFont="1" applyBorder="1" applyAlignment="1">
      <alignment horizontal="center" vertical="center"/>
    </xf>
    <xf numFmtId="0" fontId="32" fillId="0" borderId="7" xfId="0" applyFont="1" applyBorder="1" applyAlignment="1">
      <alignment vertical="center"/>
    </xf>
    <xf numFmtId="0" fontId="66" fillId="0" borderId="5" xfId="0" applyFont="1" applyBorder="1" applyAlignment="1">
      <alignment vertical="center"/>
    </xf>
    <xf numFmtId="0" fontId="34" fillId="0" borderId="51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28" fillId="15" borderId="17" xfId="0" applyFont="1" applyFill="1" applyBorder="1" applyAlignment="1">
      <alignment horizontal="center" vertical="center"/>
    </xf>
    <xf numFmtId="0" fontId="99" fillId="0" borderId="68" xfId="0" applyFont="1" applyBorder="1" applyAlignment="1">
      <alignment horizontal="center" vertical="center"/>
    </xf>
    <xf numFmtId="0" fontId="124" fillId="14" borderId="45" xfId="0" applyFont="1" applyFill="1" applyBorder="1" applyAlignment="1">
      <alignment horizontal="center" vertical="center"/>
    </xf>
    <xf numFmtId="0" fontId="113" fillId="0" borderId="18" xfId="0" applyFont="1" applyBorder="1" applyAlignment="1">
      <alignment horizontal="center" vertical="center"/>
    </xf>
    <xf numFmtId="0" fontId="124" fillId="14" borderId="47" xfId="0" applyFont="1" applyFill="1" applyBorder="1" applyAlignment="1">
      <alignment horizontal="center" vertical="center"/>
    </xf>
    <xf numFmtId="0" fontId="140" fillId="15" borderId="5" xfId="0" applyFont="1" applyFill="1" applyBorder="1" applyAlignment="1">
      <alignment horizontal="center" vertical="center"/>
    </xf>
    <xf numFmtId="0" fontId="98" fillId="0" borderId="12" xfId="0" applyFont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168" fontId="117" fillId="14" borderId="69" xfId="0" applyNumberFormat="1" applyFont="1" applyFill="1" applyBorder="1" applyAlignment="1">
      <alignment horizontal="center" vertical="center"/>
    </xf>
    <xf numFmtId="168" fontId="117" fillId="14" borderId="4" xfId="0" applyNumberFormat="1" applyFont="1" applyFill="1" applyBorder="1" applyAlignment="1">
      <alignment horizontal="center" vertical="center"/>
    </xf>
    <xf numFmtId="2" fontId="125" fillId="14" borderId="4" xfId="0" applyNumberFormat="1" applyFont="1" applyFill="1" applyBorder="1" applyAlignment="1">
      <alignment horizontal="center" vertical="center"/>
    </xf>
    <xf numFmtId="2" fontId="125" fillId="14" borderId="25" xfId="0" applyNumberFormat="1" applyFont="1" applyFill="1" applyBorder="1" applyAlignment="1">
      <alignment horizontal="center" vertical="center"/>
    </xf>
    <xf numFmtId="1" fontId="117" fillId="15" borderId="19" xfId="0" applyNumberFormat="1" applyFont="1" applyFill="1" applyBorder="1" applyAlignment="1">
      <alignment horizontal="center" vertical="center"/>
    </xf>
    <xf numFmtId="1" fontId="117" fillId="15" borderId="13" xfId="0" applyNumberFormat="1" applyFont="1" applyFill="1" applyBorder="1" applyAlignment="1">
      <alignment horizontal="center" vertical="center"/>
    </xf>
    <xf numFmtId="168" fontId="117" fillId="15" borderId="13" xfId="0" applyNumberFormat="1" applyFont="1" applyFill="1" applyBorder="1" applyAlignment="1">
      <alignment horizontal="center" vertical="center"/>
    </xf>
    <xf numFmtId="168" fontId="117" fillId="15" borderId="16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168" fontId="117" fillId="14" borderId="12" xfId="0" applyNumberFormat="1" applyFont="1" applyFill="1" applyBorder="1" applyAlignment="1">
      <alignment horizontal="center" vertical="center"/>
    </xf>
    <xf numFmtId="0" fontId="144" fillId="14" borderId="55" xfId="0" applyFont="1" applyFill="1" applyBorder="1" applyAlignment="1">
      <alignment horizontal="center" vertical="center" wrapText="1"/>
    </xf>
    <xf numFmtId="0" fontId="144" fillId="15" borderId="56" xfId="0" applyFont="1" applyFill="1" applyBorder="1" applyAlignment="1">
      <alignment horizontal="center" vertical="center" wrapText="1"/>
    </xf>
    <xf numFmtId="0" fontId="128" fillId="6" borderId="33" xfId="0" applyFont="1" applyFill="1" applyBorder="1" applyAlignment="1">
      <alignment horizontal="center" vertical="center"/>
    </xf>
    <xf numFmtId="1" fontId="117" fillId="15" borderId="10" xfId="0" applyNumberFormat="1" applyFont="1" applyFill="1" applyBorder="1" applyAlignment="1">
      <alignment horizontal="center" vertical="center"/>
    </xf>
    <xf numFmtId="0" fontId="123" fillId="0" borderId="5" xfId="0" applyFont="1" applyBorder="1" applyAlignment="1">
      <alignment horizontal="center" vertical="center" wrapText="1"/>
    </xf>
    <xf numFmtId="0" fontId="14" fillId="0" borderId="54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2" fontId="125" fillId="14" borderId="52" xfId="0" applyNumberFormat="1" applyFont="1" applyFill="1" applyBorder="1" applyAlignment="1">
      <alignment horizontal="center" vertical="center"/>
    </xf>
    <xf numFmtId="168" fontId="117" fillId="15" borderId="70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70" fillId="0" borderId="8" xfId="0" applyFont="1" applyBorder="1" applyAlignment="1">
      <alignment vertical="center"/>
    </xf>
    <xf numFmtId="0" fontId="124" fillId="0" borderId="53" xfId="0" applyFont="1" applyBorder="1" applyAlignment="1">
      <alignment horizontal="center" vertical="center"/>
    </xf>
    <xf numFmtId="0" fontId="124" fillId="0" borderId="12" xfId="0" applyFont="1" applyBorder="1" applyAlignment="1">
      <alignment horizontal="center" vertical="center"/>
    </xf>
    <xf numFmtId="0" fontId="13" fillId="4" borderId="5" xfId="0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/>
    </xf>
    <xf numFmtId="0" fontId="96" fillId="0" borderId="54" xfId="0" applyFont="1" applyBorder="1" applyAlignment="1">
      <alignment vertical="center"/>
    </xf>
    <xf numFmtId="0" fontId="99" fillId="0" borderId="54" xfId="0" applyFont="1" applyBorder="1" applyAlignment="1">
      <alignment vertical="center"/>
    </xf>
    <xf numFmtId="0" fontId="112" fillId="0" borderId="8" xfId="0" applyFont="1" applyBorder="1" applyAlignment="1">
      <alignment vertical="center"/>
    </xf>
    <xf numFmtId="0" fontId="144" fillId="15" borderId="14" xfId="0" applyFont="1" applyFill="1" applyBorder="1" applyAlignment="1">
      <alignment horizontal="center" vertical="center" wrapText="1"/>
    </xf>
    <xf numFmtId="0" fontId="146" fillId="14" borderId="21" xfId="0" applyFont="1" applyFill="1" applyBorder="1" applyAlignment="1">
      <alignment horizontal="center" vertical="center" wrapText="1"/>
    </xf>
    <xf numFmtId="0" fontId="124" fillId="0" borderId="28" xfId="0" applyFont="1" applyBorder="1" applyAlignment="1">
      <alignment vertical="center"/>
    </xf>
    <xf numFmtId="2" fontId="125" fillId="14" borderId="51" xfId="0" applyNumberFormat="1" applyFont="1" applyFill="1" applyBorder="1" applyAlignment="1">
      <alignment horizontal="center" vertical="center"/>
    </xf>
    <xf numFmtId="2" fontId="125" fillId="15" borderId="53" xfId="0" applyNumberFormat="1" applyFont="1" applyFill="1" applyBorder="1" applyAlignment="1">
      <alignment horizontal="center" vertical="center"/>
    </xf>
    <xf numFmtId="0" fontId="113" fillId="0" borderId="54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57" fillId="0" borderId="48" xfId="0" applyFont="1" applyBorder="1" applyAlignment="1">
      <alignment vertical="center"/>
    </xf>
    <xf numFmtId="0" fontId="29" fillId="0" borderId="48" xfId="0" applyFont="1" applyBorder="1" applyAlignment="1">
      <alignment vertical="center"/>
    </xf>
    <xf numFmtId="0" fontId="42" fillId="0" borderId="3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vertical="center"/>
    </xf>
    <xf numFmtId="0" fontId="44" fillId="0" borderId="8" xfId="0" applyFont="1" applyBorder="1" applyAlignment="1">
      <alignment vertical="center"/>
    </xf>
    <xf numFmtId="0" fontId="123" fillId="0" borderId="8" xfId="0" applyFont="1" applyBorder="1" applyAlignment="1">
      <alignment horizontal="left" vertical="center"/>
    </xf>
    <xf numFmtId="0" fontId="38" fillId="0" borderId="8" xfId="0" applyFont="1" applyBorder="1" applyAlignment="1">
      <alignment vertical="center"/>
    </xf>
    <xf numFmtId="0" fontId="39" fillId="0" borderId="8" xfId="0" applyFont="1" applyBorder="1" applyAlignment="1">
      <alignment vertical="center"/>
    </xf>
    <xf numFmtId="0" fontId="50" fillId="0" borderId="8" xfId="0" applyFont="1" applyBorder="1" applyAlignment="1">
      <alignment vertical="center"/>
    </xf>
    <xf numFmtId="0" fontId="34" fillId="0" borderId="48" xfId="0" applyFont="1" applyBorder="1" applyAlignment="1">
      <alignment vertical="center"/>
    </xf>
    <xf numFmtId="0" fontId="77" fillId="0" borderId="48" xfId="0" applyFont="1" applyBorder="1" applyAlignment="1">
      <alignment vertical="center"/>
    </xf>
    <xf numFmtId="0" fontId="23" fillId="0" borderId="48" xfId="0" applyFont="1" applyBorder="1" applyAlignment="1">
      <alignment vertical="center"/>
    </xf>
    <xf numFmtId="0" fontId="32" fillId="0" borderId="48" xfId="0" applyFont="1" applyBorder="1" applyAlignment="1">
      <alignment vertical="center"/>
    </xf>
    <xf numFmtId="0" fontId="76" fillId="0" borderId="48" xfId="0" applyFont="1" applyBorder="1" applyAlignment="1">
      <alignment vertical="center"/>
    </xf>
    <xf numFmtId="0" fontId="25" fillId="0" borderId="48" xfId="0" applyFont="1" applyBorder="1" applyAlignment="1">
      <alignment vertical="center"/>
    </xf>
    <xf numFmtId="0" fontId="76" fillId="0" borderId="40" xfId="0" applyFont="1" applyBorder="1" applyAlignment="1">
      <alignment vertical="center"/>
    </xf>
    <xf numFmtId="0" fontId="123" fillId="0" borderId="53" xfId="0" applyFont="1" applyBorder="1" applyAlignment="1">
      <alignment horizontal="center" vertical="center"/>
    </xf>
    <xf numFmtId="0" fontId="114" fillId="6" borderId="0" xfId="0" applyFont="1" applyFill="1" applyAlignment="1">
      <alignment horizontal="center" vertical="center"/>
    </xf>
    <xf numFmtId="0" fontId="149" fillId="0" borderId="0" xfId="0" applyFont="1" applyAlignment="1">
      <alignment horizontal="center" vertical="center"/>
    </xf>
    <xf numFmtId="0" fontId="149" fillId="0" borderId="0" xfId="0" applyFont="1" applyAlignment="1">
      <alignment vertical="center"/>
    </xf>
    <xf numFmtId="0" fontId="150" fillId="0" borderId="0" xfId="0" applyFont="1" applyAlignment="1">
      <alignment vertical="center"/>
    </xf>
    <xf numFmtId="0" fontId="150" fillId="0" borderId="0" xfId="0" applyFont="1" applyAlignment="1">
      <alignment horizontal="center" vertical="center"/>
    </xf>
    <xf numFmtId="14" fontId="151" fillId="6" borderId="32" xfId="0" applyNumberFormat="1" applyFont="1" applyFill="1" applyBorder="1" applyAlignment="1">
      <alignment horizontal="center" vertical="center"/>
    </xf>
    <xf numFmtId="0" fontId="151" fillId="6" borderId="33" xfId="0" applyFont="1" applyFill="1" applyBorder="1" applyAlignment="1">
      <alignment horizontal="center" vertical="center"/>
    </xf>
    <xf numFmtId="0" fontId="152" fillId="0" borderId="0" xfId="0" applyFont="1" applyAlignment="1">
      <alignment horizontal="center" vertical="center"/>
    </xf>
    <xf numFmtId="0" fontId="152" fillId="0" borderId="0" xfId="0" applyFont="1" applyAlignment="1">
      <alignment vertical="center"/>
    </xf>
    <xf numFmtId="0" fontId="151" fillId="6" borderId="14" xfId="0" applyFont="1" applyFill="1" applyBorder="1" applyAlignment="1">
      <alignment horizontal="center" vertical="center"/>
    </xf>
    <xf numFmtId="0" fontId="151" fillId="6" borderId="55" xfId="0" applyFont="1" applyFill="1" applyBorder="1" applyAlignment="1">
      <alignment horizontal="center" vertical="center"/>
    </xf>
    <xf numFmtId="0" fontId="151" fillId="6" borderId="62" xfId="0" applyFont="1" applyFill="1" applyBorder="1" applyAlignment="1">
      <alignment horizontal="center" vertical="center"/>
    </xf>
    <xf numFmtId="0" fontId="151" fillId="6" borderId="60" xfId="0" applyFont="1" applyFill="1" applyBorder="1" applyAlignment="1">
      <alignment horizontal="center" vertical="center"/>
    </xf>
    <xf numFmtId="0" fontId="151" fillId="6" borderId="58" xfId="0" applyFont="1" applyFill="1" applyBorder="1" applyAlignment="1">
      <alignment horizontal="center" vertical="center"/>
    </xf>
    <xf numFmtId="0" fontId="151" fillId="6" borderId="56" xfId="0" applyFont="1" applyFill="1" applyBorder="1" applyAlignment="1">
      <alignment horizontal="center" vertical="center"/>
    </xf>
    <xf numFmtId="0" fontId="151" fillId="6" borderId="57" xfId="0" applyFont="1" applyFill="1" applyBorder="1" applyAlignment="1">
      <alignment horizontal="center" vertical="center"/>
    </xf>
    <xf numFmtId="0" fontId="147" fillId="6" borderId="3" xfId="0" applyFont="1" applyFill="1" applyBorder="1" applyAlignment="1">
      <alignment horizontal="center" vertical="center"/>
    </xf>
    <xf numFmtId="2" fontId="147" fillId="6" borderId="11" xfId="0" applyNumberFormat="1" applyFont="1" applyFill="1" applyBorder="1" applyAlignment="1">
      <alignment horizontal="center" vertical="center"/>
    </xf>
    <xf numFmtId="0" fontId="148" fillId="0" borderId="0" xfId="0" applyFont="1" applyAlignment="1">
      <alignment vertical="center"/>
    </xf>
    <xf numFmtId="0" fontId="148" fillId="6" borderId="3" xfId="0" applyFont="1" applyFill="1" applyBorder="1" applyAlignment="1">
      <alignment horizontal="center" vertical="center"/>
    </xf>
    <xf numFmtId="2" fontId="147" fillId="6" borderId="16" xfId="0" applyNumberFormat="1" applyFont="1" applyFill="1" applyBorder="1" applyAlignment="1">
      <alignment horizontal="center" vertical="center"/>
    </xf>
    <xf numFmtId="166" fontId="147" fillId="0" borderId="0" xfId="1" applyNumberFormat="1" applyFont="1" applyFill="1" applyBorder="1" applyAlignment="1">
      <alignment horizontal="center" vertical="center"/>
    </xf>
    <xf numFmtId="2" fontId="150" fillId="0" borderId="0" xfId="0" applyNumberFormat="1" applyFont="1" applyAlignment="1">
      <alignment horizontal="center" vertical="center"/>
    </xf>
    <xf numFmtId="0" fontId="153" fillId="0" borderId="0" xfId="0" applyFont="1" applyAlignment="1">
      <alignment horizontal="center" vertical="center"/>
    </xf>
    <xf numFmtId="0" fontId="153" fillId="0" borderId="0" xfId="0" applyFont="1" applyAlignment="1">
      <alignment vertical="center"/>
    </xf>
    <xf numFmtId="0" fontId="151" fillId="6" borderId="36" xfId="0" applyFont="1" applyFill="1" applyBorder="1" applyAlignment="1">
      <alignment horizontal="center" vertical="center"/>
    </xf>
    <xf numFmtId="0" fontId="147" fillId="6" borderId="8" xfId="0" applyFont="1" applyFill="1" applyBorder="1" applyAlignment="1">
      <alignment horizontal="center" vertical="center"/>
    </xf>
    <xf numFmtId="2" fontId="147" fillId="6" borderId="19" xfId="0" applyNumberFormat="1" applyFont="1" applyFill="1" applyBorder="1" applyAlignment="1">
      <alignment horizontal="center" vertical="center"/>
    </xf>
    <xf numFmtId="0" fontId="154" fillId="0" borderId="0" xfId="0" applyFont="1" applyAlignment="1">
      <alignment vertical="center"/>
    </xf>
    <xf numFmtId="0" fontId="150" fillId="3" borderId="0" xfId="0" applyFont="1" applyFill="1" applyAlignment="1">
      <alignment vertical="center"/>
    </xf>
    <xf numFmtId="0" fontId="155" fillId="20" borderId="1" xfId="0" applyFont="1" applyFill="1" applyBorder="1" applyAlignment="1">
      <alignment horizontal="center" vertical="center" wrapText="1"/>
    </xf>
    <xf numFmtId="0" fontId="151" fillId="6" borderId="2" xfId="0" applyFont="1" applyFill="1" applyBorder="1" applyAlignment="1">
      <alignment horizontal="center" vertical="center"/>
    </xf>
    <xf numFmtId="0" fontId="151" fillId="6" borderId="26" xfId="0" applyFont="1" applyFill="1" applyBorder="1" applyAlignment="1">
      <alignment horizontal="center" vertical="center"/>
    </xf>
    <xf numFmtId="0" fontId="151" fillId="6" borderId="21" xfId="0" applyFont="1" applyFill="1" applyBorder="1" applyAlignment="1">
      <alignment horizontal="center" vertical="center"/>
    </xf>
    <xf numFmtId="0" fontId="151" fillId="6" borderId="32" xfId="0" applyFont="1" applyFill="1" applyBorder="1" applyAlignment="1">
      <alignment horizontal="center" vertical="center"/>
    </xf>
    <xf numFmtId="0" fontId="151" fillId="6" borderId="19" xfId="0" applyFont="1" applyFill="1" applyBorder="1" applyAlignment="1">
      <alignment horizontal="center" vertical="center"/>
    </xf>
    <xf numFmtId="0" fontId="151" fillId="6" borderId="13" xfId="0" applyFont="1" applyFill="1" applyBorder="1" applyAlignment="1">
      <alignment horizontal="center" vertical="center"/>
    </xf>
    <xf numFmtId="0" fontId="151" fillId="6" borderId="52" xfId="0" applyFont="1" applyFill="1" applyBorder="1" applyAlignment="1">
      <alignment horizontal="center" vertical="center"/>
    </xf>
    <xf numFmtId="0" fontId="151" fillId="6" borderId="16" xfId="0" applyFont="1" applyFill="1" applyBorder="1" applyAlignment="1">
      <alignment horizontal="center" vertical="center"/>
    </xf>
    <xf numFmtId="2" fontId="147" fillId="6" borderId="23" xfId="0" applyNumberFormat="1" applyFont="1" applyFill="1" applyBorder="1" applyAlignment="1">
      <alignment horizontal="center" vertical="center"/>
    </xf>
    <xf numFmtId="2" fontId="147" fillId="6" borderId="25" xfId="0" applyNumberFormat="1" applyFont="1" applyFill="1" applyBorder="1" applyAlignment="1">
      <alignment horizontal="center" vertical="center"/>
    </xf>
    <xf numFmtId="0" fontId="151" fillId="2" borderId="11" xfId="0" applyFont="1" applyFill="1" applyBorder="1" applyAlignment="1">
      <alignment horizontal="center" vertical="center"/>
    </xf>
    <xf numFmtId="0" fontId="151" fillId="2" borderId="13" xfId="0" applyFont="1" applyFill="1" applyBorder="1" applyAlignment="1">
      <alignment horizontal="center" vertical="center"/>
    </xf>
    <xf numFmtId="0" fontId="147" fillId="6" borderId="13" xfId="0" applyFont="1" applyFill="1" applyBorder="1" applyAlignment="1">
      <alignment horizontal="center" vertical="center"/>
    </xf>
    <xf numFmtId="0" fontId="147" fillId="6" borderId="52" xfId="0" applyFont="1" applyFill="1" applyBorder="1" applyAlignment="1">
      <alignment horizontal="center" vertical="center"/>
    </xf>
    <xf numFmtId="0" fontId="147" fillId="6" borderId="16" xfId="0" applyFont="1" applyFill="1" applyBorder="1" applyAlignment="1">
      <alignment horizontal="center" vertical="center"/>
    </xf>
    <xf numFmtId="0" fontId="147" fillId="6" borderId="48" xfId="0" applyFont="1" applyFill="1" applyBorder="1" applyAlignment="1">
      <alignment horizontal="center" vertical="center"/>
    </xf>
    <xf numFmtId="0" fontId="147" fillId="6" borderId="50" xfId="0" applyFont="1" applyFill="1" applyBorder="1" applyAlignment="1">
      <alignment horizontal="center" vertical="center"/>
    </xf>
    <xf numFmtId="0" fontId="147" fillId="6" borderId="25" xfId="0" applyFont="1" applyFill="1" applyBorder="1" applyAlignment="1">
      <alignment horizontal="center" vertical="center"/>
    </xf>
    <xf numFmtId="0" fontId="150" fillId="0" borderId="23" xfId="0" applyFont="1" applyBorder="1" applyAlignment="1">
      <alignment horizontal="center" vertical="center"/>
    </xf>
    <xf numFmtId="0" fontId="150" fillId="0" borderId="4" xfId="0" applyFont="1" applyBorder="1" applyAlignment="1">
      <alignment horizontal="center" vertical="center"/>
    </xf>
    <xf numFmtId="0" fontId="150" fillId="0" borderId="50" xfId="0" applyFont="1" applyBorder="1" applyAlignment="1">
      <alignment horizontal="center" vertical="center"/>
    </xf>
    <xf numFmtId="2" fontId="147" fillId="6" borderId="43" xfId="0" applyNumberFormat="1" applyFont="1" applyFill="1" applyBorder="1" applyAlignment="1">
      <alignment horizontal="center" vertical="center"/>
    </xf>
    <xf numFmtId="2" fontId="147" fillId="6" borderId="66" xfId="0" applyNumberFormat="1" applyFont="1" applyFill="1" applyBorder="1" applyAlignment="1">
      <alignment horizontal="center" vertical="center"/>
    </xf>
    <xf numFmtId="0" fontId="147" fillId="6" borderId="43" xfId="0" applyFont="1" applyFill="1" applyBorder="1" applyAlignment="1">
      <alignment horizontal="center" vertical="center"/>
    </xf>
    <xf numFmtId="0" fontId="147" fillId="6" borderId="11" xfId="0" applyFont="1" applyFill="1" applyBorder="1" applyAlignment="1">
      <alignment horizontal="center" vertical="center"/>
    </xf>
    <xf numFmtId="0" fontId="147" fillId="6" borderId="27" xfId="0" applyFont="1" applyFill="1" applyBorder="1" applyAlignment="1">
      <alignment horizontal="center" vertical="center"/>
    </xf>
    <xf numFmtId="2" fontId="147" fillId="6" borderId="4" xfId="0" applyNumberFormat="1" applyFont="1" applyFill="1" applyBorder="1" applyAlignment="1">
      <alignment horizontal="center" vertical="center"/>
    </xf>
    <xf numFmtId="0" fontId="151" fillId="6" borderId="50" xfId="0" applyFont="1" applyFill="1" applyBorder="1" applyAlignment="1">
      <alignment horizontal="center" vertical="center"/>
    </xf>
    <xf numFmtId="0" fontId="151" fillId="6" borderId="38" xfId="0" applyFont="1" applyFill="1" applyBorder="1" applyAlignment="1">
      <alignment horizontal="center" vertical="center"/>
    </xf>
    <xf numFmtId="0" fontId="151" fillId="6" borderId="14" xfId="0" applyFont="1" applyFill="1" applyBorder="1" applyAlignment="1">
      <alignment horizontal="center" wrapText="1"/>
    </xf>
    <xf numFmtId="0" fontId="151" fillId="6" borderId="3" xfId="0" applyFont="1" applyFill="1" applyBorder="1" applyAlignment="1">
      <alignment horizontal="center" vertical="center"/>
    </xf>
    <xf numFmtId="0" fontId="151" fillId="6" borderId="41" xfId="0" applyFont="1" applyFill="1" applyBorder="1" applyAlignment="1">
      <alignment horizontal="center" vertical="center"/>
    </xf>
    <xf numFmtId="0" fontId="151" fillId="6" borderId="66" xfId="0" applyFont="1" applyFill="1" applyBorder="1" applyAlignment="1">
      <alignment horizontal="center" vertical="center"/>
    </xf>
    <xf numFmtId="0" fontId="147" fillId="6" borderId="4" xfId="0" applyFont="1" applyFill="1" applyBorder="1" applyAlignment="1">
      <alignment horizontal="center" vertical="center"/>
    </xf>
    <xf numFmtId="2" fontId="147" fillId="6" borderId="28" xfId="0" applyNumberFormat="1" applyFont="1" applyFill="1" applyBorder="1" applyAlignment="1">
      <alignment horizontal="center" vertical="center"/>
    </xf>
    <xf numFmtId="2" fontId="147" fillId="6" borderId="13" xfId="0" applyNumberFormat="1" applyFont="1" applyFill="1" applyBorder="1" applyAlignment="1">
      <alignment horizontal="center" vertical="center"/>
    </xf>
    <xf numFmtId="2" fontId="147" fillId="6" borderId="9" xfId="0" applyNumberFormat="1" applyFont="1" applyFill="1" applyBorder="1" applyAlignment="1">
      <alignment horizontal="center" vertical="center"/>
    </xf>
    <xf numFmtId="0" fontId="151" fillId="6" borderId="17" xfId="0" applyFont="1" applyFill="1" applyBorder="1" applyAlignment="1">
      <alignment horizontal="center" vertical="center"/>
    </xf>
    <xf numFmtId="0" fontId="151" fillId="6" borderId="45" xfId="0" applyFont="1" applyFill="1" applyBorder="1" applyAlignment="1">
      <alignment horizontal="center" vertical="center"/>
    </xf>
    <xf numFmtId="0" fontId="151" fillId="6" borderId="22" xfId="0" applyFont="1" applyFill="1" applyBorder="1" applyAlignment="1">
      <alignment horizontal="center" vertical="center"/>
    </xf>
    <xf numFmtId="0" fontId="147" fillId="18" borderId="11" xfId="0" applyFont="1" applyFill="1" applyBorder="1" applyAlignment="1">
      <alignment horizontal="center" vertical="center"/>
    </xf>
    <xf numFmtId="0" fontId="151" fillId="6" borderId="64" xfId="0" applyFont="1" applyFill="1" applyBorder="1" applyAlignment="1">
      <alignment horizontal="center" vertical="center"/>
    </xf>
    <xf numFmtId="0" fontId="147" fillId="0" borderId="0" xfId="0" applyFont="1" applyAlignment="1">
      <alignment horizontal="center" vertical="center"/>
    </xf>
    <xf numFmtId="0" fontId="147" fillId="6" borderId="19" xfId="0" applyFont="1" applyFill="1" applyBorder="1" applyAlignment="1">
      <alignment horizontal="center" vertical="center"/>
    </xf>
    <xf numFmtId="0" fontId="151" fillId="6" borderId="27" xfId="0" applyFont="1" applyFill="1" applyBorder="1" applyAlignment="1">
      <alignment vertical="center"/>
    </xf>
    <xf numFmtId="0" fontId="123" fillId="0" borderId="0" xfId="0" applyFont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4" xfId="0" applyFont="1" applyBorder="1" applyAlignment="1">
      <alignment vertical="center"/>
    </xf>
    <xf numFmtId="0" fontId="123" fillId="0" borderId="51" xfId="0" applyFont="1" applyBorder="1" applyAlignment="1">
      <alignment horizontal="center" vertical="center" wrapText="1"/>
    </xf>
    <xf numFmtId="0" fontId="99" fillId="10" borderId="20" xfId="0" applyFont="1" applyFill="1" applyBorder="1" applyAlignment="1">
      <alignment horizontal="center" vertical="center"/>
    </xf>
    <xf numFmtId="0" fontId="99" fillId="10" borderId="9" xfId="0" applyFont="1" applyFill="1" applyBorder="1" applyAlignment="1">
      <alignment horizontal="center" vertical="center"/>
    </xf>
    <xf numFmtId="0" fontId="113" fillId="10" borderId="9" xfId="0" applyFont="1" applyFill="1" applyBorder="1" applyAlignment="1">
      <alignment horizontal="center" vertical="center"/>
    </xf>
    <xf numFmtId="0" fontId="99" fillId="10" borderId="6" xfId="0" applyFont="1" applyFill="1" applyBorder="1" applyAlignment="1">
      <alignment horizontal="center" vertical="center"/>
    </xf>
    <xf numFmtId="0" fontId="99" fillId="10" borderId="10" xfId="0" applyFont="1" applyFill="1" applyBorder="1" applyAlignment="1">
      <alignment horizontal="center" vertical="center"/>
    </xf>
    <xf numFmtId="0" fontId="113" fillId="10" borderId="10" xfId="0" applyFont="1" applyFill="1" applyBorder="1" applyAlignment="1">
      <alignment horizontal="center" vertical="center"/>
    </xf>
    <xf numFmtId="0" fontId="123" fillId="0" borderId="71" xfId="0" applyFont="1" applyBorder="1" applyAlignment="1">
      <alignment horizontal="center" vertical="center"/>
    </xf>
    <xf numFmtId="1" fontId="137" fillId="14" borderId="61" xfId="0" applyNumberFormat="1" applyFont="1" applyFill="1" applyBorder="1" applyAlignment="1">
      <alignment horizontal="center" vertical="center"/>
    </xf>
    <xf numFmtId="0" fontId="123" fillId="0" borderId="17" xfId="0" applyFont="1" applyBorder="1" applyAlignment="1">
      <alignment horizontal="center" vertical="center" wrapText="1"/>
    </xf>
    <xf numFmtId="0" fontId="123" fillId="0" borderId="4" xfId="0" applyFont="1" applyBorder="1" applyAlignment="1">
      <alignment horizontal="center" vertical="center" wrapText="1"/>
    </xf>
    <xf numFmtId="0" fontId="113" fillId="0" borderId="16" xfId="0" applyFont="1" applyBorder="1" applyAlignment="1">
      <alignment horizontal="center" vertical="center"/>
    </xf>
    <xf numFmtId="1" fontId="137" fillId="14" borderId="46" xfId="0" applyNumberFormat="1" applyFont="1" applyFill="1" applyBorder="1" applyAlignment="1">
      <alignment horizontal="center" vertical="center"/>
    </xf>
    <xf numFmtId="0" fontId="113" fillId="10" borderId="6" xfId="0" applyFont="1" applyFill="1" applyBorder="1" applyAlignment="1">
      <alignment horizontal="center" vertical="center"/>
    </xf>
    <xf numFmtId="0" fontId="113" fillId="10" borderId="53" xfId="0" applyFont="1" applyFill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26" fillId="0" borderId="6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60" fillId="0" borderId="51" xfId="0" applyFont="1" applyBorder="1" applyAlignment="1">
      <alignment vertical="center"/>
    </xf>
    <xf numFmtId="0" fontId="37" fillId="0" borderId="51" xfId="0" applyFont="1" applyBorder="1" applyAlignment="1">
      <alignment vertical="center"/>
    </xf>
    <xf numFmtId="0" fontId="60" fillId="0" borderId="48" xfId="0" applyFont="1" applyBorder="1" applyAlignment="1">
      <alignment vertical="center"/>
    </xf>
    <xf numFmtId="0" fontId="37" fillId="0" borderId="48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53" fillId="0" borderId="48" xfId="0" applyFont="1" applyBorder="1" applyAlignment="1">
      <alignment vertical="center"/>
    </xf>
    <xf numFmtId="0" fontId="99" fillId="10" borderId="53" xfId="0" applyFont="1" applyFill="1" applyBorder="1" applyAlignment="1">
      <alignment horizontal="center" vertical="center"/>
    </xf>
    <xf numFmtId="0" fontId="22" fillId="10" borderId="6" xfId="0" applyFont="1" applyFill="1" applyBorder="1" applyAlignment="1">
      <alignment horizontal="center" vertical="center"/>
    </xf>
    <xf numFmtId="168" fontId="117" fillId="15" borderId="19" xfId="0" applyNumberFormat="1" applyFont="1" applyFill="1" applyBorder="1" applyAlignment="1">
      <alignment horizontal="center" vertical="center"/>
    </xf>
    <xf numFmtId="0" fontId="98" fillId="10" borderId="9" xfId="0" applyFont="1" applyFill="1" applyBorder="1" applyAlignment="1">
      <alignment horizontal="center" vertical="center"/>
    </xf>
    <xf numFmtId="0" fontId="98" fillId="10" borderId="6" xfId="0" applyFont="1" applyFill="1" applyBorder="1" applyAlignment="1">
      <alignment horizontal="center" vertical="center"/>
    </xf>
    <xf numFmtId="0" fontId="101" fillId="3" borderId="53" xfId="0" applyFont="1" applyFill="1" applyBorder="1" applyAlignment="1">
      <alignment horizontal="center" vertical="center"/>
    </xf>
    <xf numFmtId="0" fontId="68" fillId="0" borderId="3" xfId="0" applyFont="1" applyBorder="1" applyAlignment="1">
      <alignment vertical="center"/>
    </xf>
    <xf numFmtId="0" fontId="123" fillId="0" borderId="72" xfId="0" applyFont="1" applyBorder="1" applyAlignment="1">
      <alignment horizontal="center" vertical="center"/>
    </xf>
    <xf numFmtId="0" fontId="113" fillId="10" borderId="73" xfId="0" applyFont="1" applyFill="1" applyBorder="1" applyAlignment="1">
      <alignment horizontal="center" vertical="center"/>
    </xf>
    <xf numFmtId="0" fontId="123" fillId="0" borderId="50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7" fillId="0" borderId="54" xfId="0" applyFont="1" applyBorder="1" applyAlignment="1">
      <alignment vertical="center"/>
    </xf>
    <xf numFmtId="39" fontId="121" fillId="0" borderId="0" xfId="0" applyNumberFormat="1" applyFont="1" applyAlignment="1">
      <alignment horizontal="center"/>
    </xf>
    <xf numFmtId="0" fontId="157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5" fillId="0" borderId="7" xfId="0" applyFont="1" applyBorder="1" applyAlignment="1">
      <alignment vertical="center"/>
    </xf>
    <xf numFmtId="0" fontId="30" fillId="0" borderId="48" xfId="0" applyFont="1" applyBorder="1" applyAlignment="1">
      <alignment vertical="center"/>
    </xf>
    <xf numFmtId="0" fontId="113" fillId="0" borderId="41" xfId="0" applyFont="1" applyBorder="1" applyAlignment="1">
      <alignment horizontal="center" vertical="center"/>
    </xf>
    <xf numFmtId="0" fontId="19" fillId="0" borderId="7" xfId="0" applyFont="1" applyBorder="1" applyAlignment="1">
      <alignment vertical="center"/>
    </xf>
    <xf numFmtId="0" fontId="62" fillId="0" borderId="7" xfId="0" applyFont="1" applyBorder="1" applyAlignment="1">
      <alignment vertical="center"/>
    </xf>
    <xf numFmtId="0" fontId="98" fillId="0" borderId="54" xfId="0" applyFont="1" applyBorder="1" applyAlignment="1">
      <alignment vertical="center"/>
    </xf>
    <xf numFmtId="0" fontId="101" fillId="3" borderId="10" xfId="0" applyFont="1" applyFill="1" applyBorder="1" applyAlignment="1">
      <alignment horizontal="center" vertical="center"/>
    </xf>
    <xf numFmtId="0" fontId="123" fillId="0" borderId="50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1" fillId="0" borderId="48" xfId="0" applyFont="1" applyBorder="1" applyAlignment="1">
      <alignment vertical="center"/>
    </xf>
    <xf numFmtId="0" fontId="13" fillId="0" borderId="48" xfId="0" applyFont="1" applyBorder="1" applyAlignment="1">
      <alignment vertical="center"/>
    </xf>
    <xf numFmtId="0" fontId="123" fillId="0" borderId="9" xfId="0" applyFont="1" applyBorder="1" applyAlignment="1">
      <alignment horizontal="center" vertical="center"/>
    </xf>
    <xf numFmtId="0" fontId="99" fillId="0" borderId="49" xfId="0" applyFont="1" applyBorder="1" applyAlignment="1">
      <alignment horizontal="center" vertical="center"/>
    </xf>
    <xf numFmtId="0" fontId="70" fillId="0" borderId="3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99" fillId="0" borderId="10" xfId="0" applyFont="1" applyBorder="1" applyAlignment="1">
      <alignment horizontal="center" vertical="center"/>
    </xf>
    <xf numFmtId="0" fontId="113" fillId="10" borderId="31" xfId="0" applyFont="1" applyFill="1" applyBorder="1" applyAlignment="1">
      <alignment horizontal="center" vertical="center"/>
    </xf>
    <xf numFmtId="0" fontId="36" fillId="0" borderId="7" xfId="0" applyFont="1" applyBorder="1" applyAlignment="1">
      <alignment vertical="center"/>
    </xf>
    <xf numFmtId="0" fontId="76" fillId="0" borderId="3" xfId="0" applyFont="1" applyBorder="1" applyAlignment="1">
      <alignment vertical="center"/>
    </xf>
    <xf numFmtId="0" fontId="36" fillId="0" borderId="8" xfId="0" applyFont="1" applyBorder="1" applyAlignment="1">
      <alignment vertical="center"/>
    </xf>
    <xf numFmtId="0" fontId="39" fillId="0" borderId="6" xfId="0" applyFont="1" applyBorder="1" applyAlignment="1">
      <alignment vertical="center"/>
    </xf>
    <xf numFmtId="0" fontId="124" fillId="0" borderId="3" xfId="0" applyFont="1" applyBorder="1" applyAlignment="1">
      <alignment vertical="center"/>
    </xf>
    <xf numFmtId="0" fontId="68" fillId="0" borderId="5" xfId="0" applyFont="1" applyBorder="1" applyAlignment="1">
      <alignment vertical="center"/>
    </xf>
    <xf numFmtId="0" fontId="68" fillId="0" borderId="6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95" fillId="0" borderId="51" xfId="0" applyFont="1" applyBorder="1" applyAlignment="1">
      <alignment vertical="center"/>
    </xf>
    <xf numFmtId="0" fontId="28" fillId="0" borderId="17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1" fillId="0" borderId="51" xfId="0" applyFont="1" applyBorder="1" applyAlignment="1">
      <alignment vertical="center"/>
    </xf>
    <xf numFmtId="0" fontId="70" fillId="0" borderId="7" xfId="0" applyFont="1" applyBorder="1" applyAlignment="1">
      <alignment vertical="center"/>
    </xf>
    <xf numFmtId="0" fontId="62" fillId="0" borderId="3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01" fillId="0" borderId="5" xfId="0" applyFont="1" applyBorder="1" applyAlignment="1">
      <alignment vertical="center"/>
    </xf>
    <xf numFmtId="0" fontId="47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30" fillId="0" borderId="3" xfId="0" applyFont="1" applyBorder="1" applyAlignment="1">
      <alignment vertical="center"/>
    </xf>
    <xf numFmtId="0" fontId="123" fillId="0" borderId="47" xfId="0" applyFont="1" applyBorder="1" applyAlignment="1">
      <alignment horizontal="center" vertical="center" wrapText="1"/>
    </xf>
    <xf numFmtId="0" fontId="31" fillId="0" borderId="3" xfId="0" applyFont="1" applyBorder="1" applyAlignment="1">
      <alignment vertical="center"/>
    </xf>
    <xf numFmtId="0" fontId="78" fillId="0" borderId="48" xfId="0" applyFont="1" applyBorder="1" applyAlignment="1">
      <alignment vertical="center"/>
    </xf>
    <xf numFmtId="0" fontId="99" fillId="0" borderId="47" xfId="0" applyFont="1" applyBorder="1" applyAlignment="1">
      <alignment horizontal="center" vertical="center"/>
    </xf>
    <xf numFmtId="0" fontId="123" fillId="10" borderId="9" xfId="0" applyFont="1" applyFill="1" applyBorder="1" applyAlignment="1">
      <alignment horizontal="center" vertical="center"/>
    </xf>
    <xf numFmtId="0" fontId="124" fillId="0" borderId="24" xfId="0" applyFont="1" applyBorder="1" applyAlignment="1">
      <alignment vertical="center"/>
    </xf>
    <xf numFmtId="0" fontId="83" fillId="0" borderId="5" xfId="0" applyFont="1" applyBorder="1" applyAlignment="1">
      <alignment vertical="center"/>
    </xf>
    <xf numFmtId="0" fontId="73" fillId="0" borderId="5" xfId="0" applyFont="1" applyBorder="1" applyAlignment="1">
      <alignment vertical="center"/>
    </xf>
    <xf numFmtId="0" fontId="77" fillId="0" borderId="7" xfId="0" applyFont="1" applyBorder="1" applyAlignment="1">
      <alignment vertical="center"/>
    </xf>
    <xf numFmtId="0" fontId="124" fillId="0" borderId="59" xfId="0" applyFont="1" applyBorder="1" applyAlignment="1">
      <alignment horizontal="center" vertical="center"/>
    </xf>
    <xf numFmtId="0" fontId="124" fillId="0" borderId="44" xfId="0" applyFont="1" applyBorder="1" applyAlignment="1">
      <alignment vertical="center"/>
    </xf>
    <xf numFmtId="0" fontId="83" fillId="0" borderId="6" xfId="0" applyFont="1" applyBorder="1" applyAlignment="1">
      <alignment vertical="center"/>
    </xf>
    <xf numFmtId="0" fontId="49" fillId="0" borderId="6" xfId="0" applyFont="1" applyBorder="1" applyAlignment="1">
      <alignment vertical="center"/>
    </xf>
    <xf numFmtId="0" fontId="45" fillId="0" borderId="8" xfId="0" applyFont="1" applyBorder="1" applyAlignment="1">
      <alignment vertical="center"/>
    </xf>
    <xf numFmtId="0" fontId="73" fillId="0" borderId="6" xfId="0" applyFont="1" applyBorder="1" applyAlignment="1">
      <alignment vertical="center"/>
    </xf>
    <xf numFmtId="0" fontId="65" fillId="0" borderId="6" xfId="0" applyFont="1" applyBorder="1" applyAlignment="1">
      <alignment vertical="center"/>
    </xf>
    <xf numFmtId="0" fontId="80" fillId="0" borderId="6" xfId="0" applyFont="1" applyBorder="1" applyAlignment="1">
      <alignment vertical="center"/>
    </xf>
    <xf numFmtId="0" fontId="87" fillId="0" borderId="6" xfId="0" applyFont="1" applyBorder="1" applyAlignment="1">
      <alignment vertical="center"/>
    </xf>
    <xf numFmtId="1" fontId="117" fillId="14" borderId="18" xfId="0" applyNumberFormat="1" applyFont="1" applyFill="1" applyBorder="1" applyAlignment="1">
      <alignment horizontal="center" vertical="center"/>
    </xf>
    <xf numFmtId="1" fontId="117" fillId="14" borderId="6" xfId="0" applyNumberFormat="1" applyFont="1" applyFill="1" applyBorder="1" applyAlignment="1">
      <alignment horizontal="center" vertical="center"/>
    </xf>
    <xf numFmtId="1" fontId="117" fillId="20" borderId="6" xfId="0" applyNumberFormat="1" applyFont="1" applyFill="1" applyBorder="1" applyAlignment="1">
      <alignment horizontal="center" vertical="center"/>
    </xf>
    <xf numFmtId="2" fontId="125" fillId="14" borderId="6" xfId="0" applyNumberFormat="1" applyFont="1" applyFill="1" applyBorder="1" applyAlignment="1">
      <alignment horizontal="center" vertical="center"/>
    </xf>
    <xf numFmtId="2" fontId="125" fillId="14" borderId="39" xfId="0" applyNumberFormat="1" applyFont="1" applyFill="1" applyBorder="1" applyAlignment="1">
      <alignment horizontal="center" vertical="center"/>
    </xf>
    <xf numFmtId="0" fontId="99" fillId="10" borderId="18" xfId="0" applyFont="1" applyFill="1" applyBorder="1" applyAlignment="1">
      <alignment horizontal="center" vertical="center"/>
    </xf>
    <xf numFmtId="0" fontId="101" fillId="0" borderId="53" xfId="0" applyFont="1" applyBorder="1" applyAlignment="1">
      <alignment vertical="center"/>
    </xf>
    <xf numFmtId="0" fontId="145" fillId="0" borderId="3" xfId="0" applyFont="1" applyBorder="1" applyAlignment="1">
      <alignment vertical="center"/>
    </xf>
    <xf numFmtId="0" fontId="113" fillId="0" borderId="59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98" fillId="0" borderId="67" xfId="0" applyFont="1" applyBorder="1" applyAlignment="1">
      <alignment vertical="center"/>
    </xf>
    <xf numFmtId="0" fontId="113" fillId="0" borderId="67" xfId="0" applyFont="1" applyBorder="1" applyAlignment="1">
      <alignment horizontal="center" vertical="center"/>
    </xf>
    <xf numFmtId="0" fontId="123" fillId="0" borderId="74" xfId="0" applyFont="1" applyBorder="1" applyAlignment="1">
      <alignment vertical="center"/>
    </xf>
    <xf numFmtId="2" fontId="147" fillId="6" borderId="27" xfId="0" applyNumberFormat="1" applyFont="1" applyFill="1" applyBorder="1" applyAlignment="1">
      <alignment horizontal="center" vertical="center"/>
    </xf>
    <xf numFmtId="2" fontId="125" fillId="14" borderId="27" xfId="0" applyNumberFormat="1" applyFont="1" applyFill="1" applyBorder="1" applyAlignment="1">
      <alignment horizontal="center" vertical="center"/>
    </xf>
    <xf numFmtId="2" fontId="125" fillId="15" borderId="27" xfId="0" applyNumberFormat="1" applyFont="1" applyFill="1" applyBorder="1" applyAlignment="1">
      <alignment horizontal="center" vertical="center"/>
    </xf>
    <xf numFmtId="2" fontId="147" fillId="6" borderId="3" xfId="0" applyNumberFormat="1" applyFont="1" applyFill="1" applyBorder="1" applyAlignment="1">
      <alignment horizontal="center" vertical="center"/>
    </xf>
    <xf numFmtId="2" fontId="125" fillId="14" borderId="3" xfId="0" applyNumberFormat="1" applyFont="1" applyFill="1" applyBorder="1" applyAlignment="1">
      <alignment horizontal="center" vertical="center"/>
    </xf>
    <xf numFmtId="2" fontId="125" fillId="15" borderId="3" xfId="0" applyNumberFormat="1" applyFont="1" applyFill="1" applyBorder="1" applyAlignment="1">
      <alignment horizontal="center" vertical="center"/>
    </xf>
    <xf numFmtId="0" fontId="123" fillId="0" borderId="3" xfId="0" applyFont="1" applyBorder="1" applyAlignment="1">
      <alignment horizontal="center" vertical="center"/>
    </xf>
    <xf numFmtId="0" fontId="113" fillId="10" borderId="3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vertical="center"/>
    </xf>
    <xf numFmtId="0" fontId="22" fillId="10" borderId="3" xfId="0" applyFont="1" applyFill="1" applyBorder="1" applyAlignment="1">
      <alignment horizontal="center" vertical="center"/>
    </xf>
    <xf numFmtId="0" fontId="124" fillId="1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1" fillId="0" borderId="3" xfId="0" applyFont="1" applyBorder="1" applyAlignment="1">
      <alignment vertical="center"/>
    </xf>
    <xf numFmtId="0" fontId="144" fillId="14" borderId="45" xfId="0" applyFont="1" applyFill="1" applyBorder="1" applyAlignment="1">
      <alignment horizontal="center" vertical="center" wrapText="1"/>
    </xf>
    <xf numFmtId="0" fontId="144" fillId="15" borderId="45" xfId="0" applyFont="1" applyFill="1" applyBorder="1" applyAlignment="1">
      <alignment horizontal="center" vertical="center" wrapText="1"/>
    </xf>
    <xf numFmtId="0" fontId="106" fillId="6" borderId="45" xfId="0" applyFont="1" applyFill="1" applyBorder="1" applyAlignment="1">
      <alignment horizontal="center" vertical="center"/>
    </xf>
    <xf numFmtId="0" fontId="128" fillId="6" borderId="45" xfId="0" applyFont="1" applyFill="1" applyBorder="1" applyAlignment="1">
      <alignment horizontal="center" vertical="center"/>
    </xf>
    <xf numFmtId="0" fontId="128" fillId="6" borderId="18" xfId="0" applyFont="1" applyFill="1" applyBorder="1" applyAlignment="1">
      <alignment horizontal="center" vertical="center"/>
    </xf>
    <xf numFmtId="0" fontId="95" fillId="0" borderId="38" xfId="0" applyFont="1" applyBorder="1" applyAlignment="1">
      <alignment vertical="center"/>
    </xf>
    <xf numFmtId="0" fontId="95" fillId="0" borderId="46" xfId="0" applyFont="1" applyBorder="1" applyAlignment="1">
      <alignment vertical="center"/>
    </xf>
    <xf numFmtId="2" fontId="147" fillId="6" borderId="46" xfId="0" applyNumberFormat="1" applyFont="1" applyFill="1" applyBorder="1" applyAlignment="1">
      <alignment horizontal="center" vertical="center"/>
    </xf>
    <xf numFmtId="2" fontId="125" fillId="14" borderId="46" xfId="0" applyNumberFormat="1" applyFont="1" applyFill="1" applyBorder="1" applyAlignment="1">
      <alignment horizontal="center" vertical="center"/>
    </xf>
    <xf numFmtId="2" fontId="125" fillId="15" borderId="46" xfId="0" applyNumberFormat="1" applyFont="1" applyFill="1" applyBorder="1" applyAlignment="1">
      <alignment horizontal="center" vertical="center"/>
    </xf>
    <xf numFmtId="0" fontId="123" fillId="0" borderId="46" xfId="0" applyFont="1" applyBorder="1" applyAlignment="1">
      <alignment horizontal="center" vertical="center"/>
    </xf>
    <xf numFmtId="0" fontId="57" fillId="0" borderId="51" xfId="0" applyFont="1" applyBorder="1" applyAlignment="1">
      <alignment vertical="center"/>
    </xf>
    <xf numFmtId="0" fontId="65" fillId="0" borderId="51" xfId="0" applyFont="1" applyBorder="1" applyAlignment="1">
      <alignment vertical="center"/>
    </xf>
    <xf numFmtId="0" fontId="65" fillId="0" borderId="4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47" fillId="6" borderId="23" xfId="0" applyFont="1" applyFill="1" applyBorder="1" applyAlignment="1">
      <alignment horizontal="center" vertical="center"/>
    </xf>
    <xf numFmtId="0" fontId="41" fillId="0" borderId="17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145" fillId="0" borderId="53" xfId="0" applyFont="1" applyBorder="1" applyAlignment="1">
      <alignment horizontal="center" vertical="center"/>
    </xf>
    <xf numFmtId="0" fontId="63" fillId="0" borderId="12" xfId="0" applyFont="1" applyBorder="1" applyAlignment="1">
      <alignment vertical="center"/>
    </xf>
    <xf numFmtId="0" fontId="123" fillId="0" borderId="44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5" fillId="0" borderId="8" xfId="0" applyFont="1" applyBorder="1" applyAlignment="1">
      <alignment vertical="center"/>
    </xf>
    <xf numFmtId="0" fontId="56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2" fontId="125" fillId="14" borderId="50" xfId="0" applyNumberFormat="1" applyFont="1" applyFill="1" applyBorder="1" applyAlignment="1">
      <alignment horizontal="center" vertical="center"/>
    </xf>
    <xf numFmtId="2" fontId="125" fillId="15" borderId="41" xfId="0" applyNumberFormat="1" applyFont="1" applyFill="1" applyBorder="1" applyAlignment="1">
      <alignment horizontal="center" vertical="center"/>
    </xf>
    <xf numFmtId="0" fontId="2" fillId="0" borderId="54" xfId="0" applyFont="1" applyBorder="1" applyAlignment="1">
      <alignment vertical="center"/>
    </xf>
    <xf numFmtId="0" fontId="113" fillId="0" borderId="48" xfId="0" applyFont="1" applyBorder="1" applyAlignment="1">
      <alignment vertical="center"/>
    </xf>
    <xf numFmtId="0" fontId="63" fillId="0" borderId="51" xfId="0" applyFont="1" applyBorder="1" applyAlignment="1">
      <alignment vertical="center"/>
    </xf>
    <xf numFmtId="0" fontId="63" fillId="0" borderId="48" xfId="0" applyFont="1" applyBorder="1" applyAlignment="1">
      <alignment vertical="center"/>
    </xf>
    <xf numFmtId="0" fontId="68" fillId="0" borderId="5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9" fillId="0" borderId="3" xfId="0" applyFont="1" applyBorder="1" applyAlignment="1">
      <alignment vertical="center"/>
    </xf>
    <xf numFmtId="0" fontId="123" fillId="0" borderId="0" xfId="0" applyFont="1" applyBorder="1" applyAlignment="1">
      <alignment horizontal="center" vertical="center"/>
    </xf>
    <xf numFmtId="0" fontId="1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24" fillId="0" borderId="0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99" fillId="0" borderId="48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60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87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61" fillId="0" borderId="7" xfId="0" applyFont="1" applyBorder="1" applyAlignment="1">
      <alignment vertical="center"/>
    </xf>
    <xf numFmtId="0" fontId="66" fillId="0" borderId="7" xfId="0" applyFont="1" applyBorder="1" applyAlignment="1">
      <alignment vertical="center"/>
    </xf>
    <xf numFmtId="0" fontId="72" fillId="0" borderId="7" xfId="0" applyFont="1" applyBorder="1" applyAlignment="1">
      <alignment vertical="center"/>
    </xf>
    <xf numFmtId="0" fontId="69" fillId="0" borderId="7" xfId="0" applyFont="1" applyBorder="1" applyAlignment="1">
      <alignment vertical="center"/>
    </xf>
    <xf numFmtId="0" fontId="84" fillId="0" borderId="7" xfId="0" applyFont="1" applyBorder="1" applyAlignment="1">
      <alignment vertical="center"/>
    </xf>
    <xf numFmtId="0" fontId="34" fillId="0" borderId="54" xfId="0" applyFont="1" applyBorder="1" applyAlignment="1">
      <alignment vertical="center"/>
    </xf>
    <xf numFmtId="0" fontId="61" fillId="0" borderId="54" xfId="0" applyFont="1" applyBorder="1" applyAlignment="1">
      <alignment vertical="center"/>
    </xf>
    <xf numFmtId="0" fontId="93" fillId="0" borderId="4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" fontId="137" fillId="14" borderId="8" xfId="0" applyNumberFormat="1" applyFont="1" applyFill="1" applyBorder="1" applyAlignment="1">
      <alignment horizontal="center" vertical="center"/>
    </xf>
    <xf numFmtId="0" fontId="80" fillId="0" borderId="3" xfId="0" applyFont="1" applyBorder="1" applyAlignment="1">
      <alignment vertical="center"/>
    </xf>
    <xf numFmtId="0" fontId="74" fillId="0" borderId="48" xfId="0" applyFont="1" applyBorder="1" applyAlignment="1">
      <alignment vertical="center"/>
    </xf>
    <xf numFmtId="0" fontId="99" fillId="0" borderId="0" xfId="0" applyFont="1" applyBorder="1" applyAlignment="1">
      <alignment horizontal="center" vertical="center"/>
    </xf>
    <xf numFmtId="0" fontId="1" fillId="0" borderId="48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75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84" fillId="0" borderId="51" xfId="0" applyFont="1" applyBorder="1" applyAlignment="1">
      <alignment vertical="center"/>
    </xf>
    <xf numFmtId="0" fontId="33" fillId="0" borderId="51" xfId="0" applyFont="1" applyBorder="1" applyAlignment="1">
      <alignment vertical="center"/>
    </xf>
    <xf numFmtId="0" fontId="84" fillId="0" borderId="48" xfId="0" applyFont="1" applyBorder="1" applyAlignment="1">
      <alignment vertical="center"/>
    </xf>
    <xf numFmtId="0" fontId="33" fillId="0" borderId="48" xfId="0" applyFont="1" applyBorder="1" applyAlignment="1">
      <alignment vertical="center"/>
    </xf>
    <xf numFmtId="0" fontId="98" fillId="10" borderId="53" xfId="0" applyFont="1" applyFill="1" applyBorder="1" applyAlignment="1">
      <alignment horizontal="center" vertical="center"/>
    </xf>
    <xf numFmtId="0" fontId="113" fillId="0" borderId="0" xfId="0" applyFont="1" applyBorder="1" applyAlignment="1">
      <alignment vertical="center"/>
    </xf>
    <xf numFmtId="0" fontId="90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9" fillId="0" borderId="47" xfId="0" applyFont="1" applyBorder="1" applyAlignment="1">
      <alignment vertical="center"/>
    </xf>
    <xf numFmtId="0" fontId="156" fillId="6" borderId="0" xfId="0" applyFont="1" applyFill="1" applyAlignment="1">
      <alignment horizontal="center" vertical="center"/>
    </xf>
    <xf numFmtId="0" fontId="107" fillId="0" borderId="55" xfId="0" applyFont="1" applyBorder="1" applyAlignment="1">
      <alignment horizontal="center" vertical="center" wrapText="1"/>
    </xf>
    <xf numFmtId="0" fontId="107" fillId="0" borderId="56" xfId="0" applyFont="1" applyBorder="1" applyAlignment="1">
      <alignment horizontal="center" vertical="center"/>
    </xf>
    <xf numFmtId="0" fontId="131" fillId="21" borderId="22" xfId="0" applyFont="1" applyFill="1" applyBorder="1" applyAlignment="1">
      <alignment horizontal="center" vertical="center" wrapText="1"/>
    </xf>
    <xf numFmtId="0" fontId="131" fillId="21" borderId="0" xfId="0" applyFont="1" applyFill="1" applyAlignment="1">
      <alignment horizontal="center" vertical="center" wrapText="1"/>
    </xf>
    <xf numFmtId="0" fontId="131" fillId="21" borderId="31" xfId="0" applyFont="1" applyFill="1" applyBorder="1" applyAlignment="1">
      <alignment horizontal="center" vertical="center" wrapText="1"/>
    </xf>
    <xf numFmtId="0" fontId="131" fillId="21" borderId="28" xfId="0" applyFont="1" applyFill="1" applyBorder="1" applyAlignment="1">
      <alignment horizontal="center" vertical="center" wrapText="1"/>
    </xf>
    <xf numFmtId="0" fontId="131" fillId="21" borderId="30" xfId="0" applyFont="1" applyFill="1" applyBorder="1" applyAlignment="1">
      <alignment horizontal="center" vertical="center" wrapText="1"/>
    </xf>
    <xf numFmtId="0" fontId="131" fillId="21" borderId="29" xfId="0" applyFont="1" applyFill="1" applyBorder="1" applyAlignment="1">
      <alignment horizontal="center" vertical="center" wrapText="1"/>
    </xf>
    <xf numFmtId="0" fontId="114" fillId="0" borderId="22" xfId="0" applyFont="1" applyBorder="1" applyAlignment="1">
      <alignment horizontal="center" vertical="center"/>
    </xf>
    <xf numFmtId="0" fontId="114" fillId="0" borderId="0" xfId="0" applyFont="1" applyAlignment="1">
      <alignment horizontal="center" vertical="center"/>
    </xf>
    <xf numFmtId="0" fontId="151" fillId="6" borderId="21" xfId="0" applyFont="1" applyFill="1" applyBorder="1" applyAlignment="1">
      <alignment horizontal="center" vertical="center" wrapText="1"/>
    </xf>
    <xf numFmtId="0" fontId="151" fillId="6" borderId="26" xfId="0" applyFont="1" applyFill="1" applyBorder="1" applyAlignment="1">
      <alignment horizontal="center" vertical="center" wrapText="1"/>
    </xf>
    <xf numFmtId="14" fontId="151" fillId="6" borderId="32" xfId="0" applyNumberFormat="1" applyFont="1" applyFill="1" applyBorder="1" applyAlignment="1">
      <alignment horizontal="center" vertical="center"/>
    </xf>
    <xf numFmtId="0" fontId="151" fillId="6" borderId="33" xfId="0" applyFont="1" applyFill="1" applyBorder="1" applyAlignment="1">
      <alignment horizontal="center" vertical="center"/>
    </xf>
    <xf numFmtId="0" fontId="105" fillId="6" borderId="28" xfId="0" applyFont="1" applyFill="1" applyBorder="1" applyAlignment="1">
      <alignment horizontal="center" vertical="center" wrapText="1"/>
    </xf>
    <xf numFmtId="0" fontId="105" fillId="6" borderId="29" xfId="0" applyFont="1" applyFill="1" applyBorder="1" applyAlignment="1">
      <alignment horizontal="center" vertical="center" wrapText="1"/>
    </xf>
    <xf numFmtId="14" fontId="105" fillId="6" borderId="32" xfId="0" applyNumberFormat="1" applyFont="1" applyFill="1" applyBorder="1" applyAlignment="1">
      <alignment horizontal="center" vertical="center"/>
    </xf>
    <xf numFmtId="0" fontId="105" fillId="6" borderId="33" xfId="0" applyFont="1" applyFill="1" applyBorder="1" applyAlignment="1">
      <alignment horizontal="center" vertical="center"/>
    </xf>
    <xf numFmtId="0" fontId="105" fillId="6" borderId="22" xfId="0" applyFont="1" applyFill="1" applyBorder="1" applyAlignment="1">
      <alignment horizontal="center" vertical="center" wrapText="1"/>
    </xf>
    <xf numFmtId="0" fontId="105" fillId="6" borderId="31" xfId="0" applyFont="1" applyFill="1" applyBorder="1" applyAlignment="1">
      <alignment horizontal="center" vertical="center" wrapText="1"/>
    </xf>
    <xf numFmtId="0" fontId="105" fillId="6" borderId="30" xfId="0" applyFont="1" applyFill="1" applyBorder="1" applyAlignment="1">
      <alignment horizontal="center" vertical="center" wrapText="1"/>
    </xf>
    <xf numFmtId="0" fontId="107" fillId="0" borderId="55" xfId="0" applyFont="1" applyBorder="1" applyAlignment="1">
      <alignment horizontal="center" vertical="center"/>
    </xf>
    <xf numFmtId="0" fontId="131" fillId="6" borderId="22" xfId="0" applyFont="1" applyFill="1" applyBorder="1" applyAlignment="1">
      <alignment horizontal="center" vertical="center"/>
    </xf>
    <xf numFmtId="0" fontId="131" fillId="6" borderId="0" xfId="0" applyFont="1" applyFill="1" applyAlignment="1">
      <alignment horizontal="center" vertical="center"/>
    </xf>
    <xf numFmtId="0" fontId="114" fillId="6" borderId="22" xfId="0" applyFont="1" applyFill="1" applyBorder="1" applyAlignment="1">
      <alignment horizontal="center" vertical="center"/>
    </xf>
    <xf numFmtId="0" fontId="114" fillId="6" borderId="0" xfId="0" applyFont="1" applyFill="1" applyAlignment="1">
      <alignment horizontal="center" vertical="center"/>
    </xf>
    <xf numFmtId="0" fontId="114" fillId="7" borderId="0" xfId="0" applyFont="1" applyFill="1" applyAlignment="1">
      <alignment horizontal="center" vertical="center"/>
    </xf>
    <xf numFmtId="165" fontId="105" fillId="6" borderId="32" xfId="0" applyNumberFormat="1" applyFont="1" applyFill="1" applyBorder="1" applyAlignment="1">
      <alignment horizontal="center" vertical="center"/>
    </xf>
    <xf numFmtId="165" fontId="105" fillId="6" borderId="33" xfId="0" applyNumberFormat="1" applyFont="1" applyFill="1" applyBorder="1" applyAlignment="1">
      <alignment horizontal="center" vertical="center"/>
    </xf>
    <xf numFmtId="165" fontId="105" fillId="6" borderId="34" xfId="0" applyNumberFormat="1" applyFont="1" applyFill="1" applyBorder="1" applyAlignment="1">
      <alignment horizontal="center" vertical="center"/>
    </xf>
    <xf numFmtId="0" fontId="114" fillId="5" borderId="32" xfId="0" applyFont="1" applyFill="1" applyBorder="1" applyAlignment="1">
      <alignment horizontal="center" vertical="center"/>
    </xf>
    <xf numFmtId="0" fontId="114" fillId="5" borderId="34" xfId="0" applyFont="1" applyFill="1" applyBorder="1" applyAlignment="1">
      <alignment horizontal="center" vertical="center"/>
    </xf>
    <xf numFmtId="0" fontId="135" fillId="20" borderId="21" xfId="0" applyFont="1" applyFill="1" applyBorder="1" applyAlignment="1">
      <alignment horizontal="center" vertical="center" wrapText="1"/>
    </xf>
    <xf numFmtId="0" fontId="135" fillId="20" borderId="1" xfId="0" applyFont="1" applyFill="1" applyBorder="1" applyAlignment="1">
      <alignment horizontal="center" vertical="center" wrapText="1"/>
    </xf>
    <xf numFmtId="0" fontId="135" fillId="20" borderId="26" xfId="0" applyFont="1" applyFill="1" applyBorder="1" applyAlignment="1">
      <alignment horizontal="center" vertical="center" wrapText="1"/>
    </xf>
    <xf numFmtId="0" fontId="105" fillId="6" borderId="21" xfId="0" applyFont="1" applyFill="1" applyBorder="1" applyAlignment="1">
      <alignment horizontal="center" vertical="center" wrapText="1"/>
    </xf>
    <xf numFmtId="0" fontId="105" fillId="6" borderId="26" xfId="0" applyFont="1" applyFill="1" applyBorder="1" applyAlignment="1">
      <alignment horizontal="center" vertical="center" wrapText="1"/>
    </xf>
    <xf numFmtId="0" fontId="105" fillId="6" borderId="1" xfId="0" applyFont="1" applyFill="1" applyBorder="1" applyAlignment="1">
      <alignment horizontal="center" vertical="center" wrapText="1"/>
    </xf>
    <xf numFmtId="0" fontId="143" fillId="9" borderId="32" xfId="0" applyFont="1" applyFill="1" applyBorder="1" applyAlignment="1">
      <alignment horizontal="center" vertical="center"/>
    </xf>
    <xf numFmtId="0" fontId="143" fillId="9" borderId="34" xfId="0" applyFont="1" applyFill="1" applyBorder="1" applyAlignment="1">
      <alignment horizontal="center" vertical="center"/>
    </xf>
    <xf numFmtId="0" fontId="143" fillId="9" borderId="33" xfId="0" applyFont="1" applyFill="1" applyBorder="1" applyAlignment="1">
      <alignment horizontal="center" vertical="center"/>
    </xf>
    <xf numFmtId="0" fontId="114" fillId="7" borderId="22" xfId="0" applyFont="1" applyFill="1" applyBorder="1" applyAlignment="1">
      <alignment horizontal="center" vertical="center"/>
    </xf>
    <xf numFmtId="0" fontId="131" fillId="22" borderId="21" xfId="0" applyFont="1" applyFill="1" applyBorder="1" applyAlignment="1">
      <alignment horizontal="center" vertical="center" wrapText="1"/>
    </xf>
    <xf numFmtId="0" fontId="131" fillId="22" borderId="1" xfId="0" applyFont="1" applyFill="1" applyBorder="1" applyAlignment="1">
      <alignment horizontal="center" vertical="center" wrapText="1"/>
    </xf>
    <xf numFmtId="0" fontId="131" fillId="22" borderId="26" xfId="0" applyFont="1" applyFill="1" applyBorder="1" applyAlignment="1">
      <alignment horizontal="center" vertical="center" wrapText="1"/>
    </xf>
    <xf numFmtId="14" fontId="105" fillId="6" borderId="28" xfId="0" applyNumberFormat="1" applyFont="1" applyFill="1" applyBorder="1" applyAlignment="1">
      <alignment horizontal="center" vertical="center"/>
    </xf>
    <xf numFmtId="0" fontId="105" fillId="6" borderId="29" xfId="0" applyFont="1" applyFill="1" applyBorder="1" applyAlignment="1">
      <alignment horizontal="center" vertical="center"/>
    </xf>
    <xf numFmtId="14" fontId="151" fillId="6" borderId="28" xfId="0" applyNumberFormat="1" applyFont="1" applyFill="1" applyBorder="1" applyAlignment="1">
      <alignment horizontal="center" vertical="center"/>
    </xf>
    <xf numFmtId="0" fontId="151" fillId="6" borderId="29" xfId="0" applyFont="1" applyFill="1" applyBorder="1" applyAlignment="1">
      <alignment horizontal="center" vertical="center"/>
    </xf>
    <xf numFmtId="0" fontId="151" fillId="6" borderId="1" xfId="0" applyFont="1" applyFill="1" applyBorder="1" applyAlignment="1">
      <alignment horizontal="center" vertical="center" wrapText="1"/>
    </xf>
    <xf numFmtId="165" fontId="151" fillId="6" borderId="32" xfId="0" applyNumberFormat="1" applyFont="1" applyFill="1" applyBorder="1" applyAlignment="1">
      <alignment horizontal="center" vertical="center"/>
    </xf>
    <xf numFmtId="165" fontId="151" fillId="6" borderId="33" xfId="0" applyNumberFormat="1" applyFont="1" applyFill="1" applyBorder="1" applyAlignment="1">
      <alignment horizontal="center" vertical="center"/>
    </xf>
    <xf numFmtId="165" fontId="105" fillId="6" borderId="28" xfId="0" applyNumberFormat="1" applyFont="1" applyFill="1" applyBorder="1" applyAlignment="1">
      <alignment horizontal="center" vertical="center"/>
    </xf>
    <xf numFmtId="165" fontId="105" fillId="6" borderId="29" xfId="0" applyNumberFormat="1" applyFont="1" applyFill="1" applyBorder="1" applyAlignment="1">
      <alignment horizontal="center" vertical="center"/>
    </xf>
    <xf numFmtId="0" fontId="132" fillId="8" borderId="22" xfId="0" applyFont="1" applyFill="1" applyBorder="1" applyAlignment="1">
      <alignment horizontal="center" vertical="center"/>
    </xf>
    <xf numFmtId="0" fontId="132" fillId="8" borderId="0" xfId="0" applyFont="1" applyFill="1" applyAlignment="1">
      <alignment horizontal="center" vertical="center"/>
    </xf>
    <xf numFmtId="0" fontId="114" fillId="5" borderId="33" xfId="0" applyFont="1" applyFill="1" applyBorder="1" applyAlignment="1">
      <alignment horizontal="center" vertical="center"/>
    </xf>
    <xf numFmtId="0" fontId="131" fillId="8" borderId="21" xfId="0" applyFont="1" applyFill="1" applyBorder="1" applyAlignment="1">
      <alignment horizontal="center" vertical="center" wrapText="1"/>
    </xf>
    <xf numFmtId="0" fontId="131" fillId="8" borderId="1" xfId="0" applyFont="1" applyFill="1" applyBorder="1" applyAlignment="1">
      <alignment horizontal="center" vertical="center" wrapText="1"/>
    </xf>
    <xf numFmtId="0" fontId="131" fillId="8" borderId="26" xfId="0" applyFont="1" applyFill="1" applyBorder="1" applyAlignment="1">
      <alignment horizontal="center" vertical="center" wrapText="1"/>
    </xf>
    <xf numFmtId="0" fontId="139" fillId="8" borderId="22" xfId="0" applyFont="1" applyFill="1" applyBorder="1" applyAlignment="1">
      <alignment horizontal="center" vertical="center"/>
    </xf>
    <xf numFmtId="0" fontId="139" fillId="8" borderId="0" xfId="0" applyFont="1" applyFill="1" applyAlignment="1">
      <alignment horizontal="center" vertical="center"/>
    </xf>
    <xf numFmtId="0" fontId="114" fillId="5" borderId="30" xfId="0" applyFont="1" applyFill="1" applyBorder="1" applyAlignment="1">
      <alignment horizontal="center" vertical="center"/>
    </xf>
    <xf numFmtId="0" fontId="131" fillId="5" borderId="32" xfId="0" applyFont="1" applyFill="1" applyBorder="1" applyAlignment="1">
      <alignment horizontal="center" vertical="center"/>
    </xf>
    <xf numFmtId="0" fontId="131" fillId="5" borderId="34" xfId="0" applyFont="1" applyFill="1" applyBorder="1" applyAlignment="1">
      <alignment horizontal="center" vertical="center"/>
    </xf>
    <xf numFmtId="0" fontId="131" fillId="17" borderId="21" xfId="0" applyFont="1" applyFill="1" applyBorder="1" applyAlignment="1">
      <alignment horizontal="center" vertical="center"/>
    </xf>
    <xf numFmtId="0" fontId="131" fillId="17" borderId="1" xfId="0" applyFont="1" applyFill="1" applyBorder="1" applyAlignment="1">
      <alignment horizontal="center" vertical="center"/>
    </xf>
    <xf numFmtId="0" fontId="131" fillId="17" borderId="26" xfId="0" applyFont="1" applyFill="1" applyBorder="1" applyAlignment="1">
      <alignment horizontal="center" vertical="center"/>
    </xf>
    <xf numFmtId="0" fontId="131" fillId="12" borderId="21" xfId="0" applyFont="1" applyFill="1" applyBorder="1" applyAlignment="1">
      <alignment horizontal="center" vertical="center"/>
    </xf>
    <xf numFmtId="0" fontId="131" fillId="12" borderId="1" xfId="0" applyFont="1" applyFill="1" applyBorder="1" applyAlignment="1">
      <alignment horizontal="center" vertical="center"/>
    </xf>
    <xf numFmtId="0" fontId="131" fillId="12" borderId="26" xfId="0" applyFont="1" applyFill="1" applyBorder="1" applyAlignment="1">
      <alignment horizontal="center" vertical="center"/>
    </xf>
    <xf numFmtId="0" fontId="135" fillId="8" borderId="21" xfId="0" applyFont="1" applyFill="1" applyBorder="1" applyAlignment="1">
      <alignment horizontal="center" vertical="center"/>
    </xf>
    <xf numFmtId="0" fontId="135" fillId="8" borderId="1" xfId="0" applyFont="1" applyFill="1" applyBorder="1" applyAlignment="1">
      <alignment horizontal="center" vertical="center"/>
    </xf>
    <xf numFmtId="0" fontId="135" fillId="8" borderId="26" xfId="0" applyFont="1" applyFill="1" applyBorder="1" applyAlignment="1">
      <alignment horizontal="center" vertical="center"/>
    </xf>
    <xf numFmtId="0" fontId="135" fillId="8" borderId="22" xfId="0" applyFont="1" applyFill="1" applyBorder="1" applyAlignment="1">
      <alignment horizontal="center" vertical="center"/>
    </xf>
    <xf numFmtId="0" fontId="135" fillId="8" borderId="0" xfId="0" applyFont="1" applyFill="1" applyAlignment="1">
      <alignment horizontal="center" vertical="center"/>
    </xf>
    <xf numFmtId="0" fontId="135" fillId="8" borderId="31" xfId="0" applyFont="1" applyFill="1" applyBorder="1" applyAlignment="1">
      <alignment horizontal="center" vertical="center"/>
    </xf>
    <xf numFmtId="0" fontId="151" fillId="6" borderId="14" xfId="0" applyFont="1" applyFill="1" applyBorder="1" applyAlignment="1">
      <alignment horizontal="center" vertical="center"/>
    </xf>
    <xf numFmtId="0" fontId="151" fillId="6" borderId="2" xfId="0" applyFont="1" applyFill="1" applyBorder="1" applyAlignment="1">
      <alignment horizontal="center" vertical="center"/>
    </xf>
    <xf numFmtId="0" fontId="138" fillId="9" borderId="21" xfId="0" applyFont="1" applyFill="1" applyBorder="1" applyAlignment="1">
      <alignment horizontal="center" vertical="center"/>
    </xf>
    <xf numFmtId="0" fontId="138" fillId="9" borderId="1" xfId="0" applyFont="1" applyFill="1" applyBorder="1" applyAlignment="1">
      <alignment horizontal="center" vertical="center"/>
    </xf>
    <xf numFmtId="0" fontId="138" fillId="9" borderId="2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00FF00"/>
      <color rgb="FFFF66FF"/>
      <color rgb="FFFFFF9B"/>
      <color rgb="FF33CC33"/>
      <color rgb="FF00CC00"/>
      <color rgb="FF00B050"/>
      <color rgb="FFD2E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erTarjeta%20(112619925,186405,17,1163,1126,494,126199261,%20%22TarJug186405%22)" TargetMode="External"/><Relationship Id="rId13" Type="http://schemas.openxmlformats.org/officeDocument/2006/relationships/hyperlink" Target="javascript:VerTarjeta%20(112619925,189902,15,1163,1126,494,126199261,%20%22TarJug189902%22)" TargetMode="External"/><Relationship Id="rId18" Type="http://schemas.openxmlformats.org/officeDocument/2006/relationships/hyperlink" Target="javascript:VerTarjeta%20(28101658,198286,25,1186,28,190,281016591,%20%22TarJug198286%22)" TargetMode="External"/><Relationship Id="rId3" Type="http://schemas.openxmlformats.org/officeDocument/2006/relationships/hyperlink" Target="javascript:VerTarjeta%20(112619925,189916,22,1163,1126,494,126199261,%20%22TarJug189916%22)" TargetMode="External"/><Relationship Id="rId21" Type="http://schemas.openxmlformats.org/officeDocument/2006/relationships/hyperlink" Target="javascript:VerTarjeta%20(28101658,198030,28,1186,28,190,281016591,%20%22TarJug198030%22)" TargetMode="External"/><Relationship Id="rId7" Type="http://schemas.openxmlformats.org/officeDocument/2006/relationships/hyperlink" Target="javascript:VerTarjeta%20(112619925,190262,4,1163,1126,494,126199261,%20%22TarJug190262%22)" TargetMode="External"/><Relationship Id="rId12" Type="http://schemas.openxmlformats.org/officeDocument/2006/relationships/hyperlink" Target="javascript:VerTarjeta%20(112619925,185731,8,1163,1126,494,126199261,%20%22TarJug185731%22)" TargetMode="External"/><Relationship Id="rId17" Type="http://schemas.openxmlformats.org/officeDocument/2006/relationships/hyperlink" Target="javascript:VerTarjeta%20(31182856,201277,19,1186,31,31,311828571,%20%22TarJug201277%22)" TargetMode="External"/><Relationship Id="rId2" Type="http://schemas.openxmlformats.org/officeDocument/2006/relationships/hyperlink" Target="javascript:VerTarjeta%20(112619925,201758,29,1186,1126,494,126199261,%20%22TarJug201758%22)" TargetMode="External"/><Relationship Id="rId16" Type="http://schemas.openxmlformats.org/officeDocument/2006/relationships/hyperlink" Target="javascript:VerTarjeta%20(31182856,201277,19,1186,31,31,311828571,%20%22TarJug201277%22)" TargetMode="External"/><Relationship Id="rId20" Type="http://schemas.openxmlformats.org/officeDocument/2006/relationships/hyperlink" Target="javascript:VerTarjeta%20(28101658,198286,25,1186,28,190,281016591,%20%22TarJug198286%22)" TargetMode="External"/><Relationship Id="rId1" Type="http://schemas.openxmlformats.org/officeDocument/2006/relationships/printerSettings" Target="../printerSettings/printerSettings3.bin"/><Relationship Id="rId6" Type="http://schemas.openxmlformats.org/officeDocument/2006/relationships/hyperlink" Target="javascript:VerTarjeta%20(112619925,189902,15,1163,1126,494,126199261,%20%22TarJug189902%22)" TargetMode="External"/><Relationship Id="rId11" Type="http://schemas.openxmlformats.org/officeDocument/2006/relationships/hyperlink" Target="javascript:VerTarjeta%20(112619925,193268,1,1163,1126,494,126199261,%20%22TarJug193268%22)" TargetMode="External"/><Relationship Id="rId5" Type="http://schemas.openxmlformats.org/officeDocument/2006/relationships/hyperlink" Target="javascript:VerTarjeta%20(112619925,185731,8,1163,1126,494,126199261,%20%22TarJug185731%22)" TargetMode="External"/><Relationship Id="rId15" Type="http://schemas.openxmlformats.org/officeDocument/2006/relationships/hyperlink" Target="javascript:VerTarjeta%20(112619925,186405,17,1163,1126,494,126199261,%20%22TarJug186405%22)" TargetMode="External"/><Relationship Id="rId10" Type="http://schemas.openxmlformats.org/officeDocument/2006/relationships/hyperlink" Target="javascript:VerTarjeta%20(112619925,189916,22,1163,1126,494,126199261,%20%22TarJug189916%22)" TargetMode="External"/><Relationship Id="rId19" Type="http://schemas.openxmlformats.org/officeDocument/2006/relationships/hyperlink" Target="javascript:VerTarjeta%20(28101658,198030,28,1186,28,190,281016591,%20%22TarJug198030%22)" TargetMode="External"/><Relationship Id="rId4" Type="http://schemas.openxmlformats.org/officeDocument/2006/relationships/hyperlink" Target="javascript:VerTarjeta%20(112619925,193268,1,1163,1126,494,126199261,%20%22TarJug193268%22)" TargetMode="External"/><Relationship Id="rId9" Type="http://schemas.openxmlformats.org/officeDocument/2006/relationships/hyperlink" Target="javascript:VerTarjeta%20(112619925,201758,29,1186,1126,494,126199261,%20%22TarJug201758%22)" TargetMode="External"/><Relationship Id="rId14" Type="http://schemas.openxmlformats.org/officeDocument/2006/relationships/hyperlink" Target="javascript:VerTarjeta%20(112619925,190262,4,1163,1126,494,126199261,%20%22TarJug190262%22)" TargetMode="External"/><Relationship Id="rId22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erTarjeta%20(112619925,193421,8,1182,1126,494,126199261,%20%22TarJug193421%22)" TargetMode="External"/><Relationship Id="rId13" Type="http://schemas.openxmlformats.org/officeDocument/2006/relationships/hyperlink" Target="javascript:VerTarjeta%20(112619925,201856,18,1182,1126,494,126199261,%20%22TarJug201856%22)" TargetMode="External"/><Relationship Id="rId18" Type="http://schemas.openxmlformats.org/officeDocument/2006/relationships/hyperlink" Target="javascript:VerTarjeta%20(112619925,191716,17,1160,1126,494,126199261,%20%22TarJug191716%22)" TargetMode="External"/><Relationship Id="rId26" Type="http://schemas.openxmlformats.org/officeDocument/2006/relationships/printerSettings" Target="../printerSettings/printerSettings6.bin"/><Relationship Id="rId3" Type="http://schemas.openxmlformats.org/officeDocument/2006/relationships/hyperlink" Target="javascript:VerTarjeta%20(112619925,201207,11,1182,1126,494,126199261,%20%22TarJug201207%22)" TargetMode="External"/><Relationship Id="rId21" Type="http://schemas.openxmlformats.org/officeDocument/2006/relationships/hyperlink" Target="javascript:VerTarjeta%20(112619925,197377,1,1160,1126,494,126199261,%20%22TarJug197377%22)" TargetMode="External"/><Relationship Id="rId7" Type="http://schemas.openxmlformats.org/officeDocument/2006/relationships/hyperlink" Target="javascript:VerTarjeta%20(112619925,197377,10,1182,1126,494,126199261,%20%22TarJug197377%22)" TargetMode="External"/><Relationship Id="rId12" Type="http://schemas.openxmlformats.org/officeDocument/2006/relationships/hyperlink" Target="javascript:VerTarjeta%20(112619925,199448,22,1182,1126,494,126199261,%20%22TarJug199448%22)" TargetMode="External"/><Relationship Id="rId17" Type="http://schemas.openxmlformats.org/officeDocument/2006/relationships/hyperlink" Target="javascript:VerTarjeta%20(112619925,201207,5,1160,1126,494,126199261,%20%22TarJug201207%22)" TargetMode="External"/><Relationship Id="rId25" Type="http://schemas.openxmlformats.org/officeDocument/2006/relationships/hyperlink" Target="javascript:VerTarjeta%20(31182856,199762,19,1182,31,31,311828571,%20%22TarJug199762%22)" TargetMode="External"/><Relationship Id="rId2" Type="http://schemas.openxmlformats.org/officeDocument/2006/relationships/hyperlink" Target="javascript:VerTarjeta%20(112619925,190593,5,1182,1126,494,126199261,%20%22TarJug190593%22)" TargetMode="External"/><Relationship Id="rId16" Type="http://schemas.openxmlformats.org/officeDocument/2006/relationships/hyperlink" Target="javascript:VerTarjeta%20(112619925,190593,8,1160,1126,494,126199261,%20%22TarJug190593%22)" TargetMode="External"/><Relationship Id="rId20" Type="http://schemas.openxmlformats.org/officeDocument/2006/relationships/hyperlink" Target="javascript:VerTarjeta%20(112619925,201057,3,1160,1126,494,126199261,%20%22TarJug201057%22)" TargetMode="External"/><Relationship Id="rId1" Type="http://schemas.openxmlformats.org/officeDocument/2006/relationships/printerSettings" Target="../printerSettings/printerSettings5.bin"/><Relationship Id="rId6" Type="http://schemas.openxmlformats.org/officeDocument/2006/relationships/hyperlink" Target="javascript:VerTarjeta%20(112619925,201057,17,1182,1126,494,126199261,%20%22TarJug201057%22)" TargetMode="External"/><Relationship Id="rId11" Type="http://schemas.openxmlformats.org/officeDocument/2006/relationships/hyperlink" Target="javascript:VerTarjeta%20(112619925,198183,19,1182,1126,494,126199261,%20%22TarJug198183%22)" TargetMode="External"/><Relationship Id="rId24" Type="http://schemas.openxmlformats.org/officeDocument/2006/relationships/hyperlink" Target="javascript:VerTarjeta%20(31182856,199762,19,1182,31,31,311828571,%20%22TarJug199762%22)" TargetMode="External"/><Relationship Id="rId5" Type="http://schemas.openxmlformats.org/officeDocument/2006/relationships/hyperlink" Target="javascript:VerTarjeta%20(112619925,198078,9,1182,1126,494,126199261,%20%22TarJug198078%22)" TargetMode="External"/><Relationship Id="rId15" Type="http://schemas.openxmlformats.org/officeDocument/2006/relationships/hyperlink" Target="javascript:VerTarjeta%20(112619925,199448,22,1182,1126,494,126199261,%20%22TarJug199448%22)" TargetMode="External"/><Relationship Id="rId23" Type="http://schemas.openxmlformats.org/officeDocument/2006/relationships/hyperlink" Target="javascript:VerTarjeta%20(112619925,193421,12,1160,1126,494,126199261,%20%22TarJug193421%22)" TargetMode="External"/><Relationship Id="rId10" Type="http://schemas.openxmlformats.org/officeDocument/2006/relationships/hyperlink" Target="javascript:VerTarjeta%20(112619925,201856,18,1182,1126,494,126199261,%20%22TarJug201856%22)" TargetMode="External"/><Relationship Id="rId19" Type="http://schemas.openxmlformats.org/officeDocument/2006/relationships/hyperlink" Target="javascript:VerTarjeta%20(112619925,198078,4,1160,1126,494,126199261,%20%22TarJug198078%22)" TargetMode="External"/><Relationship Id="rId4" Type="http://schemas.openxmlformats.org/officeDocument/2006/relationships/hyperlink" Target="javascript:VerTarjeta%20(112619925,191716,14,1182,1126,494,126199261,%20%22TarJug191716%22)" TargetMode="External"/><Relationship Id="rId9" Type="http://schemas.openxmlformats.org/officeDocument/2006/relationships/hyperlink" Target="javascript:VerTarjeta%20(112619925,197608,14,1182,1126,494,126199261,%20%22TarJug197608%22)" TargetMode="External"/><Relationship Id="rId14" Type="http://schemas.openxmlformats.org/officeDocument/2006/relationships/hyperlink" Target="javascript:VerTarjeta%20(112619925,198183,19,1182,1126,494,126199261,%20%22TarJug198183%22)" TargetMode="External"/><Relationship Id="rId22" Type="http://schemas.openxmlformats.org/officeDocument/2006/relationships/hyperlink" Target="javascript:VerTarjeta%20(112619925,197608,18,1160,1126,494,126199261,%20%22TarJug197608%22)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erTarjeta%20(112619925,192662,6,1184,1126,494,126199261,%20%22TarJug192662%22)" TargetMode="External"/><Relationship Id="rId3" Type="http://schemas.openxmlformats.org/officeDocument/2006/relationships/hyperlink" Target="javascript:VerTarjeta%20(112619925,192662,6,1184,1126,494,126199261,%20%22TarJug192662%22)" TargetMode="External"/><Relationship Id="rId7" Type="http://schemas.openxmlformats.org/officeDocument/2006/relationships/hyperlink" Target="javascript:VerTarjeta%20(112619925,190199,2,1184,1126,494,126199261,%20%22TarJug190199%22)" TargetMode="External"/><Relationship Id="rId12" Type="http://schemas.openxmlformats.org/officeDocument/2006/relationships/printerSettings" Target="../printerSettings/printerSettings10.bin"/><Relationship Id="rId2" Type="http://schemas.openxmlformats.org/officeDocument/2006/relationships/hyperlink" Target="javascript:VerTarjeta%20(112619925,190199,2,1184,1126,494,126199261,%20%22TarJug190199%22)" TargetMode="External"/><Relationship Id="rId1" Type="http://schemas.openxmlformats.org/officeDocument/2006/relationships/printerSettings" Target="../printerSettings/printerSettings9.bin"/><Relationship Id="rId6" Type="http://schemas.openxmlformats.org/officeDocument/2006/relationships/hyperlink" Target="javascript:VerTarjeta%20(112619925,185890,2,1184,1126,494,126199261,%20%22TarJug185890%22)" TargetMode="External"/><Relationship Id="rId11" Type="http://schemas.openxmlformats.org/officeDocument/2006/relationships/hyperlink" Target="javascript:VerTarjeta%20(112619925,185890,2,1184,1126,494,126199261,%20%22TarJug185890%22)" TargetMode="External"/><Relationship Id="rId5" Type="http://schemas.openxmlformats.org/officeDocument/2006/relationships/hyperlink" Target="javascript:VerTarjeta%20(112619925,197183,7,1184,1126,494,126199261,%20%22TarJug197183%22)" TargetMode="External"/><Relationship Id="rId10" Type="http://schemas.openxmlformats.org/officeDocument/2006/relationships/hyperlink" Target="javascript:VerTarjeta%20(112619925,197183,7,1184,1126,494,126199261,%20%22TarJug197183%22)" TargetMode="External"/><Relationship Id="rId4" Type="http://schemas.openxmlformats.org/officeDocument/2006/relationships/hyperlink" Target="javascript:VerTarjeta%20(112619925,188231,10,1184,1126,494,126199261,%20%22TarJug188231%22)" TargetMode="External"/><Relationship Id="rId9" Type="http://schemas.openxmlformats.org/officeDocument/2006/relationships/hyperlink" Target="javascript:VerTarjeta%20(112619925,188231,10,1184,1126,494,126199261,%20%22TarJug188231%22)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erTarjeta%20(281208,202662,17,1167,28,243,2812091,%20%22TarJug202662%22)" TargetMode="External"/><Relationship Id="rId2" Type="http://schemas.openxmlformats.org/officeDocument/2006/relationships/hyperlink" Target="javascript:VerTarjeta%20(281208,181287,24,1167,28,243,2812091,%20%22TarJug181287%22)" TargetMode="External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3.bin"/><Relationship Id="rId5" Type="http://schemas.openxmlformats.org/officeDocument/2006/relationships/hyperlink" Target="javascript:VerTarjeta%20(281208,198321,21,1167,28,243,2812091,%20%22TarJug198321%22)" TargetMode="External"/><Relationship Id="rId4" Type="http://schemas.openxmlformats.org/officeDocument/2006/relationships/hyperlink" Target="javascript:VerTarjeta%20(281208,202322,15,1167,28,243,2812091,%20%22TarJug202322%22)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0000"/>
    <pageSetUpPr fitToPage="1"/>
  </sheetPr>
  <dimension ref="A1:LN104"/>
  <sheetViews>
    <sheetView tabSelected="1" zoomScale="80" zoomScaleNormal="80" workbookViewId="0">
      <pane xSplit="2" topLeftCell="C1" activePane="topRight" state="frozen"/>
      <selection pane="topRight" activeCell="AB4" sqref="AB4"/>
    </sheetView>
  </sheetViews>
  <sheetFormatPr baseColWidth="10" defaultColWidth="11.453125" defaultRowHeight="18" x14ac:dyDescent="0.4"/>
  <cols>
    <col min="1" max="1" width="9.1796875" style="14" bestFit="1" customWidth="1"/>
    <col min="2" max="2" width="35.1796875" style="217" customWidth="1"/>
    <col min="3" max="3" width="10.81640625" style="2" customWidth="1"/>
    <col min="4" max="4" width="12" style="4" customWidth="1"/>
    <col min="5" max="5" width="12.36328125" style="1" customWidth="1"/>
    <col min="6" max="6" width="12.6328125" style="1" customWidth="1"/>
    <col min="7" max="7" width="11.90625" style="1" bestFit="1" customWidth="1"/>
    <col min="8" max="8" width="12.1796875" style="1" customWidth="1"/>
    <col min="9" max="9" width="11.81640625" style="1" customWidth="1"/>
    <col min="10" max="10" width="12.36328125" style="1" customWidth="1"/>
    <col min="11" max="12" width="11.90625" style="1" bestFit="1" customWidth="1"/>
    <col min="13" max="13" width="12.1796875" style="1" bestFit="1" customWidth="1"/>
    <col min="14" max="14" width="10.36328125" style="1" hidden="1" customWidth="1"/>
    <col min="15" max="15" width="10.6328125" style="3" hidden="1" customWidth="1"/>
    <col min="16" max="16" width="11.453125" style="3" hidden="1" customWidth="1"/>
    <col min="17" max="17" width="10.453125" style="89" hidden="1" customWidth="1"/>
    <col min="18" max="18" width="11.453125" style="89" hidden="1" customWidth="1"/>
    <col min="19" max="19" width="12.6328125" style="3" hidden="1" customWidth="1"/>
    <col min="20" max="20" width="12" style="3" hidden="1" customWidth="1"/>
    <col min="21" max="21" width="11.6328125" style="3" hidden="1" customWidth="1"/>
    <col min="22" max="25" width="11.453125" style="3" hidden="1" customWidth="1"/>
    <col min="26" max="26" width="5" style="2" customWidth="1"/>
    <col min="27" max="16384" width="11.453125" style="2"/>
  </cols>
  <sheetData>
    <row r="1" spans="1:326" x14ac:dyDescent="0.4">
      <c r="A1" s="15"/>
    </row>
    <row r="2" spans="1:326" customFormat="1" ht="58" customHeight="1" x14ac:dyDescent="1">
      <c r="A2" s="817" t="s">
        <v>569</v>
      </c>
      <c r="B2" s="817"/>
      <c r="C2" s="817"/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817"/>
      <c r="O2" s="817"/>
      <c r="P2" s="817"/>
      <c r="Q2" s="817"/>
      <c r="R2" s="817"/>
      <c r="S2" s="817"/>
      <c r="T2" s="817"/>
      <c r="U2" s="151"/>
      <c r="V2" s="151"/>
      <c r="W2" s="151"/>
      <c r="X2" s="151"/>
      <c r="Y2" s="151"/>
    </row>
    <row r="3" spans="1:326" ht="18.5" thickBot="1" x14ac:dyDescent="0.45">
      <c r="A3" s="15"/>
      <c r="B3" s="289"/>
      <c r="C3" s="5"/>
      <c r="D3" s="1"/>
      <c r="E3" s="2"/>
      <c r="F3" s="2"/>
      <c r="G3" s="2"/>
      <c r="H3" s="2"/>
      <c r="I3" s="2"/>
      <c r="J3" s="2"/>
      <c r="K3" s="2"/>
      <c r="L3" s="2"/>
      <c r="M3" s="2"/>
      <c r="N3" s="2"/>
    </row>
    <row r="4" spans="1:326" s="217" customFormat="1" ht="26" customHeight="1" thickBot="1" x14ac:dyDescent="0.4">
      <c r="A4" s="148"/>
      <c r="B4" s="215"/>
      <c r="C4" s="215"/>
      <c r="D4" s="538" t="s">
        <v>539</v>
      </c>
      <c r="E4" s="538">
        <v>46089</v>
      </c>
      <c r="F4" s="538">
        <v>46089</v>
      </c>
      <c r="G4" s="538">
        <v>46124</v>
      </c>
      <c r="H4" s="538">
        <v>46138</v>
      </c>
      <c r="I4" s="538">
        <v>46152</v>
      </c>
      <c r="J4" s="538">
        <v>46167</v>
      </c>
      <c r="K4" s="538">
        <v>46187</v>
      </c>
      <c r="L4" s="538">
        <v>46201</v>
      </c>
      <c r="M4" s="538">
        <v>46215</v>
      </c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</row>
    <row r="5" spans="1:326" ht="40" customHeight="1" x14ac:dyDescent="0.4">
      <c r="A5" s="119" t="s">
        <v>301</v>
      </c>
      <c r="B5" s="144" t="s">
        <v>3</v>
      </c>
      <c r="C5" s="146" t="s">
        <v>4</v>
      </c>
      <c r="D5" s="13" t="s">
        <v>538</v>
      </c>
      <c r="E5" s="13" t="s">
        <v>584</v>
      </c>
      <c r="F5" s="13" t="s">
        <v>586</v>
      </c>
      <c r="G5" s="13" t="s">
        <v>597</v>
      </c>
      <c r="H5" s="13" t="s">
        <v>709</v>
      </c>
      <c r="I5" s="13" t="s">
        <v>714</v>
      </c>
      <c r="J5" s="6" t="s">
        <v>733</v>
      </c>
      <c r="K5" s="6" t="s">
        <v>774</v>
      </c>
      <c r="L5" s="6" t="s">
        <v>773</v>
      </c>
      <c r="M5" s="6" t="s">
        <v>772</v>
      </c>
      <c r="N5" s="147"/>
      <c r="O5" s="147"/>
      <c r="P5" s="6"/>
      <c r="Q5" s="147"/>
      <c r="R5" s="147"/>
      <c r="S5" s="147"/>
      <c r="T5" s="6"/>
      <c r="U5" s="6"/>
      <c r="V5" s="6"/>
      <c r="W5" s="6"/>
      <c r="X5" s="6"/>
      <c r="Y5" s="6"/>
    </row>
    <row r="6" spans="1:326" s="7" customFormat="1" x14ac:dyDescent="0.4">
      <c r="A6" s="119">
        <v>1</v>
      </c>
      <c r="B6" s="290" t="s">
        <v>33</v>
      </c>
      <c r="C6" s="145">
        <f t="shared" ref="C6:C37" si="0">SUM(D6:Y6)</f>
        <v>3948.45</v>
      </c>
      <c r="D6" s="68">
        <v>537.79999999999995</v>
      </c>
      <c r="E6" s="8">
        <v>206.45</v>
      </c>
      <c r="F6" s="8">
        <v>659</v>
      </c>
      <c r="G6" s="68">
        <v>378.3</v>
      </c>
      <c r="H6" s="9">
        <v>426.3</v>
      </c>
      <c r="I6" s="9">
        <v>381.5</v>
      </c>
      <c r="J6" s="9">
        <v>474</v>
      </c>
      <c r="K6" s="9">
        <v>399.6</v>
      </c>
      <c r="L6" s="9">
        <v>258.5</v>
      </c>
      <c r="M6" s="9">
        <v>227</v>
      </c>
      <c r="N6" s="9"/>
      <c r="O6" s="85"/>
      <c r="P6" s="85"/>
      <c r="Q6" s="85"/>
      <c r="R6" s="86"/>
      <c r="S6" s="85"/>
      <c r="T6" s="85"/>
      <c r="U6" s="63"/>
      <c r="V6" s="63"/>
      <c r="W6" s="63"/>
      <c r="X6" s="63"/>
      <c r="Y6" s="63"/>
    </row>
    <row r="7" spans="1:326" s="7" customFormat="1" x14ac:dyDescent="0.4">
      <c r="A7" s="119">
        <v>2</v>
      </c>
      <c r="B7" s="290" t="s">
        <v>43</v>
      </c>
      <c r="C7" s="145">
        <f t="shared" si="0"/>
        <v>2660.5</v>
      </c>
      <c r="D7" s="68">
        <v>266.25</v>
      </c>
      <c r="E7" s="8">
        <v>212.5</v>
      </c>
      <c r="F7" s="8">
        <v>316</v>
      </c>
      <c r="G7" s="48">
        <v>300</v>
      </c>
      <c r="H7" s="9">
        <v>255</v>
      </c>
      <c r="I7" s="9">
        <v>325</v>
      </c>
      <c r="J7" s="9">
        <v>253.25</v>
      </c>
      <c r="K7" s="9">
        <v>232.5</v>
      </c>
      <c r="L7" s="9">
        <v>60</v>
      </c>
      <c r="M7" s="9">
        <v>440</v>
      </c>
      <c r="N7" s="83"/>
      <c r="O7" s="85"/>
      <c r="P7" s="85"/>
      <c r="Q7" s="90"/>
      <c r="R7" s="90"/>
      <c r="S7" s="85"/>
      <c r="T7" s="85"/>
      <c r="U7" s="63"/>
      <c r="V7" s="63"/>
      <c r="W7" s="63"/>
      <c r="X7" s="63"/>
      <c r="Y7" s="63"/>
      <c r="Z7" s="2"/>
    </row>
    <row r="8" spans="1:326" s="7" customFormat="1" x14ac:dyDescent="0.4">
      <c r="A8" s="119">
        <v>3</v>
      </c>
      <c r="B8" s="290" t="s">
        <v>17</v>
      </c>
      <c r="C8" s="145">
        <f t="shared" si="0"/>
        <v>2609.9</v>
      </c>
      <c r="D8" s="68">
        <v>306.60000000000002</v>
      </c>
      <c r="E8" s="8">
        <v>300.05</v>
      </c>
      <c r="F8" s="8">
        <v>317</v>
      </c>
      <c r="G8" s="68">
        <v>310</v>
      </c>
      <c r="H8" s="9">
        <v>430</v>
      </c>
      <c r="I8" s="9">
        <v>208</v>
      </c>
      <c r="J8" s="9">
        <v>265.75</v>
      </c>
      <c r="K8" s="9">
        <v>209.3</v>
      </c>
      <c r="L8" s="9">
        <v>53.2</v>
      </c>
      <c r="M8" s="9">
        <v>210</v>
      </c>
      <c r="N8" s="83"/>
      <c r="O8" s="85"/>
      <c r="P8" s="85"/>
      <c r="Q8" s="90"/>
      <c r="R8" s="90"/>
      <c r="S8" s="85"/>
      <c r="T8" s="86"/>
      <c r="U8" s="63"/>
      <c r="V8" s="63"/>
      <c r="W8" s="63"/>
      <c r="X8" s="63"/>
      <c r="Y8" s="63"/>
      <c r="Z8" s="2"/>
    </row>
    <row r="9" spans="1:326" x14ac:dyDescent="0.4">
      <c r="A9" s="119">
        <v>4</v>
      </c>
      <c r="B9" s="290" t="s">
        <v>37</v>
      </c>
      <c r="C9" s="145">
        <f t="shared" si="0"/>
        <v>2311.63</v>
      </c>
      <c r="D9" s="68">
        <v>286.39999999999998</v>
      </c>
      <c r="E9" s="8">
        <v>99</v>
      </c>
      <c r="F9" s="8">
        <v>420</v>
      </c>
      <c r="G9" s="68">
        <v>202.05</v>
      </c>
      <c r="H9" s="9">
        <v>146.5</v>
      </c>
      <c r="I9" s="9">
        <v>224.75</v>
      </c>
      <c r="J9" s="9">
        <v>336.95</v>
      </c>
      <c r="K9" s="9">
        <v>125.05</v>
      </c>
      <c r="L9" s="9">
        <v>210.6</v>
      </c>
      <c r="M9" s="9">
        <v>260.33</v>
      </c>
      <c r="N9" s="83"/>
      <c r="O9" s="85"/>
      <c r="P9" s="85"/>
      <c r="Q9" s="90"/>
      <c r="R9" s="90"/>
      <c r="S9" s="85"/>
      <c r="T9" s="85"/>
      <c r="U9" s="63"/>
      <c r="V9" s="63"/>
      <c r="W9" s="63"/>
      <c r="X9" s="63"/>
      <c r="Y9" s="63"/>
      <c r="Z9" s="11"/>
    </row>
    <row r="10" spans="1:326" x14ac:dyDescent="0.4">
      <c r="A10" s="119">
        <v>5</v>
      </c>
      <c r="B10" s="290" t="s">
        <v>28</v>
      </c>
      <c r="C10" s="145">
        <f t="shared" si="0"/>
        <v>1742.0299999999997</v>
      </c>
      <c r="D10" s="68">
        <v>104</v>
      </c>
      <c r="E10" s="8">
        <v>276.5</v>
      </c>
      <c r="F10" s="8">
        <v>283.33</v>
      </c>
      <c r="G10" s="501">
        <v>12.5</v>
      </c>
      <c r="H10" s="9">
        <v>80</v>
      </c>
      <c r="I10" s="9">
        <v>174.5</v>
      </c>
      <c r="J10" s="9">
        <v>142.6</v>
      </c>
      <c r="K10" s="9">
        <v>359.85</v>
      </c>
      <c r="L10" s="9">
        <v>42.5</v>
      </c>
      <c r="M10" s="9">
        <v>266.25</v>
      </c>
      <c r="N10" s="83"/>
      <c r="O10" s="85"/>
      <c r="P10" s="85"/>
      <c r="Q10" s="90"/>
      <c r="R10" s="90"/>
      <c r="S10" s="85"/>
      <c r="T10" s="85"/>
      <c r="U10" s="63"/>
      <c r="V10" s="63"/>
      <c r="W10" s="63"/>
      <c r="X10" s="63"/>
      <c r="Y10" s="63"/>
    </row>
    <row r="11" spans="1:326" s="11" customFormat="1" x14ac:dyDescent="0.4">
      <c r="A11" s="119">
        <v>6</v>
      </c>
      <c r="B11" s="325" t="s">
        <v>106</v>
      </c>
      <c r="C11" s="145">
        <f t="shared" si="0"/>
        <v>1709.5</v>
      </c>
      <c r="D11" s="68">
        <v>150</v>
      </c>
      <c r="E11" s="8">
        <v>242.5</v>
      </c>
      <c r="F11" s="8">
        <v>75</v>
      </c>
      <c r="G11" s="48">
        <v>375</v>
      </c>
      <c r="H11" s="9">
        <v>195</v>
      </c>
      <c r="I11" s="9">
        <v>120</v>
      </c>
      <c r="J11" s="9">
        <v>195</v>
      </c>
      <c r="K11" s="9">
        <v>132</v>
      </c>
      <c r="L11" s="9">
        <v>60</v>
      </c>
      <c r="M11" s="9">
        <v>165</v>
      </c>
      <c r="N11" s="83"/>
      <c r="O11" s="85"/>
      <c r="P11" s="85"/>
      <c r="Q11" s="90"/>
      <c r="R11" s="90"/>
      <c r="S11" s="85"/>
      <c r="T11" s="85"/>
      <c r="U11" s="63"/>
      <c r="V11" s="63"/>
      <c r="W11" s="63"/>
      <c r="X11" s="63"/>
      <c r="Y11" s="63"/>
      <c r="Z11" s="7"/>
    </row>
    <row r="12" spans="1:326" x14ac:dyDescent="0.4">
      <c r="A12" s="119">
        <v>7</v>
      </c>
      <c r="B12" s="290" t="s">
        <v>39</v>
      </c>
      <c r="C12" s="145">
        <f t="shared" si="0"/>
        <v>1640.75</v>
      </c>
      <c r="D12" s="68">
        <v>235</v>
      </c>
      <c r="E12" s="8">
        <v>210</v>
      </c>
      <c r="F12" s="8">
        <v>275.5</v>
      </c>
      <c r="G12" s="68">
        <v>162.30000000000001</v>
      </c>
      <c r="H12" s="9">
        <v>95</v>
      </c>
      <c r="I12" s="9">
        <v>222.5</v>
      </c>
      <c r="J12" s="9">
        <v>104.5</v>
      </c>
      <c r="K12" s="9">
        <v>177.45</v>
      </c>
      <c r="L12" s="9">
        <v>59.25</v>
      </c>
      <c r="M12" s="9">
        <v>99.25</v>
      </c>
      <c r="N12" s="83"/>
      <c r="O12" s="85"/>
      <c r="P12" s="85"/>
      <c r="Q12" s="90"/>
      <c r="R12" s="90"/>
      <c r="S12" s="85"/>
      <c r="T12" s="85"/>
      <c r="U12" s="63"/>
      <c r="V12" s="63"/>
      <c r="W12" s="63"/>
      <c r="X12" s="63"/>
      <c r="Y12" s="63"/>
    </row>
    <row r="13" spans="1:326" x14ac:dyDescent="0.4">
      <c r="A13" s="119">
        <v>8</v>
      </c>
      <c r="B13" s="290" t="s">
        <v>18</v>
      </c>
      <c r="C13" s="145">
        <f t="shared" si="0"/>
        <v>1566.93</v>
      </c>
      <c r="D13" s="68">
        <v>121.55</v>
      </c>
      <c r="E13" s="8">
        <v>67.7</v>
      </c>
      <c r="F13" s="8">
        <v>122</v>
      </c>
      <c r="G13" s="68">
        <v>75.5</v>
      </c>
      <c r="H13" s="9">
        <v>345</v>
      </c>
      <c r="I13" s="9">
        <v>104.25</v>
      </c>
      <c r="J13" s="9">
        <v>228.5</v>
      </c>
      <c r="K13" s="9">
        <v>276.93</v>
      </c>
      <c r="L13" s="9">
        <v>19.25</v>
      </c>
      <c r="M13" s="9">
        <v>206.25</v>
      </c>
      <c r="N13" s="83"/>
      <c r="O13" s="85"/>
      <c r="P13" s="85"/>
      <c r="Q13" s="90"/>
      <c r="R13" s="90"/>
      <c r="S13" s="85"/>
      <c r="T13" s="85"/>
      <c r="U13" s="63"/>
      <c r="V13" s="63"/>
      <c r="W13" s="63"/>
      <c r="X13" s="63"/>
      <c r="Y13" s="63"/>
    </row>
    <row r="14" spans="1:326" x14ac:dyDescent="0.4">
      <c r="A14" s="119">
        <v>9</v>
      </c>
      <c r="B14" s="290" t="s">
        <v>60</v>
      </c>
      <c r="C14" s="145">
        <f t="shared" si="0"/>
        <v>1328.51</v>
      </c>
      <c r="D14" s="68">
        <v>80</v>
      </c>
      <c r="E14" s="8">
        <v>375</v>
      </c>
      <c r="F14" s="8">
        <v>0.66</v>
      </c>
      <c r="G14" s="68">
        <v>3</v>
      </c>
      <c r="H14" s="9"/>
      <c r="I14" s="9">
        <v>138</v>
      </c>
      <c r="J14" s="9">
        <v>379.25</v>
      </c>
      <c r="K14" s="9">
        <v>147.6</v>
      </c>
      <c r="L14" s="9">
        <v>40</v>
      </c>
      <c r="M14" s="9">
        <v>165</v>
      </c>
      <c r="N14" s="83"/>
      <c r="O14" s="85"/>
      <c r="P14" s="85"/>
      <c r="Q14" s="90"/>
      <c r="R14" s="90"/>
      <c r="S14" s="85"/>
      <c r="T14" s="85"/>
      <c r="U14" s="63"/>
      <c r="V14" s="63"/>
      <c r="W14" s="63"/>
      <c r="X14" s="63"/>
      <c r="Y14" s="63"/>
    </row>
    <row r="15" spans="1:326" x14ac:dyDescent="0.4">
      <c r="A15" s="119">
        <v>10</v>
      </c>
      <c r="B15" s="290" t="s">
        <v>34</v>
      </c>
      <c r="C15" s="145">
        <f t="shared" si="0"/>
        <v>1142.1500000000001</v>
      </c>
      <c r="D15" s="68">
        <v>104</v>
      </c>
      <c r="E15" s="8">
        <v>125</v>
      </c>
      <c r="F15" s="8">
        <v>170</v>
      </c>
      <c r="G15" s="501">
        <v>96</v>
      </c>
      <c r="H15" s="9">
        <v>79</v>
      </c>
      <c r="I15" s="9">
        <v>61</v>
      </c>
      <c r="J15" s="9">
        <v>91</v>
      </c>
      <c r="K15" s="9">
        <v>140.4</v>
      </c>
      <c r="L15" s="9">
        <v>179</v>
      </c>
      <c r="M15" s="9">
        <v>96.75</v>
      </c>
      <c r="N15" s="83"/>
      <c r="O15" s="85"/>
      <c r="P15" s="85"/>
      <c r="Q15" s="90"/>
      <c r="R15" s="90"/>
      <c r="S15" s="85"/>
      <c r="T15" s="85"/>
      <c r="U15" s="63"/>
      <c r="V15" s="63"/>
      <c r="W15" s="63"/>
      <c r="X15" s="63"/>
      <c r="Y15" s="63"/>
      <c r="LN15" s="2" t="s">
        <v>388</v>
      </c>
    </row>
    <row r="16" spans="1:326" x14ac:dyDescent="0.4">
      <c r="A16" s="119">
        <v>11</v>
      </c>
      <c r="B16" s="290" t="s">
        <v>85</v>
      </c>
      <c r="C16" s="145">
        <f t="shared" si="0"/>
        <v>1105.5</v>
      </c>
      <c r="D16" s="68">
        <v>160</v>
      </c>
      <c r="E16" s="8">
        <v>49.25</v>
      </c>
      <c r="F16" s="8">
        <v>115</v>
      </c>
      <c r="G16" s="501">
        <v>65</v>
      </c>
      <c r="H16" s="9">
        <v>31.5</v>
      </c>
      <c r="I16" s="9">
        <v>180</v>
      </c>
      <c r="J16" s="9">
        <v>87.1</v>
      </c>
      <c r="K16" s="9">
        <v>183.4</v>
      </c>
      <c r="L16" s="9">
        <v>101.5</v>
      </c>
      <c r="M16" s="501">
        <v>132.75</v>
      </c>
      <c r="N16" s="83"/>
      <c r="O16" s="85"/>
      <c r="P16" s="85"/>
      <c r="Q16" s="90"/>
      <c r="R16" s="90"/>
      <c r="S16" s="85"/>
      <c r="T16" s="85"/>
      <c r="U16" s="63"/>
      <c r="V16" s="63"/>
      <c r="W16" s="63"/>
      <c r="X16" s="63"/>
      <c r="Y16" s="63"/>
    </row>
    <row r="17" spans="1:26" x14ac:dyDescent="0.4">
      <c r="A17" s="119">
        <v>12</v>
      </c>
      <c r="B17" s="290" t="s">
        <v>61</v>
      </c>
      <c r="C17" s="145">
        <f t="shared" si="0"/>
        <v>1079.6300000000001</v>
      </c>
      <c r="D17" s="68">
        <v>164.8</v>
      </c>
      <c r="E17" s="8">
        <v>174.63</v>
      </c>
      <c r="F17" s="8">
        <v>132</v>
      </c>
      <c r="G17" s="68">
        <v>101</v>
      </c>
      <c r="H17" s="9">
        <v>80</v>
      </c>
      <c r="I17" s="9">
        <v>40</v>
      </c>
      <c r="J17" s="9">
        <v>169</v>
      </c>
      <c r="K17" s="9">
        <v>65</v>
      </c>
      <c r="L17" s="9">
        <v>103.2</v>
      </c>
      <c r="M17" s="9">
        <v>50</v>
      </c>
      <c r="N17" s="83"/>
      <c r="O17" s="85"/>
      <c r="P17" s="85"/>
      <c r="Q17" s="90"/>
      <c r="R17" s="90"/>
      <c r="S17" s="85"/>
      <c r="T17" s="85"/>
      <c r="U17" s="63"/>
      <c r="V17" s="63"/>
      <c r="W17" s="63"/>
      <c r="X17" s="63"/>
      <c r="Y17" s="63"/>
      <c r="Z17" s="649"/>
    </row>
    <row r="18" spans="1:26" x14ac:dyDescent="0.4">
      <c r="A18" s="119">
        <v>13</v>
      </c>
      <c r="B18" s="290" t="s">
        <v>24</v>
      </c>
      <c r="C18" s="145">
        <f t="shared" si="0"/>
        <v>1009.71</v>
      </c>
      <c r="D18" s="68">
        <v>315.2</v>
      </c>
      <c r="E18" s="8">
        <v>44</v>
      </c>
      <c r="F18" s="8">
        <v>146.5</v>
      </c>
      <c r="G18" s="68">
        <v>174.66</v>
      </c>
      <c r="H18" s="9">
        <v>41</v>
      </c>
      <c r="I18" s="9">
        <v>8</v>
      </c>
      <c r="J18" s="9">
        <v>90</v>
      </c>
      <c r="K18" s="9">
        <v>66.849999999999994</v>
      </c>
      <c r="L18" s="9">
        <v>13.5</v>
      </c>
      <c r="M18" s="9">
        <v>110</v>
      </c>
      <c r="N18" s="83"/>
      <c r="O18" s="85"/>
      <c r="P18" s="85"/>
      <c r="Q18" s="90"/>
      <c r="R18" s="90"/>
      <c r="S18" s="85"/>
      <c r="T18" s="85"/>
      <c r="U18" s="63"/>
      <c r="V18" s="63"/>
      <c r="W18" s="63"/>
      <c r="X18" s="63"/>
      <c r="Y18" s="63"/>
    </row>
    <row r="19" spans="1:26" x14ac:dyDescent="0.4">
      <c r="A19" s="119">
        <v>14</v>
      </c>
      <c r="B19" s="290" t="s">
        <v>351</v>
      </c>
      <c r="C19" s="145">
        <f t="shared" si="0"/>
        <v>950.9</v>
      </c>
      <c r="D19" s="68">
        <v>117.8</v>
      </c>
      <c r="E19" s="8">
        <v>110</v>
      </c>
      <c r="F19" s="8">
        <v>145</v>
      </c>
      <c r="G19" s="501">
        <v>72.5</v>
      </c>
      <c r="H19" s="9">
        <v>110</v>
      </c>
      <c r="I19" s="9"/>
      <c r="J19" s="9">
        <v>118.6</v>
      </c>
      <c r="K19" s="9">
        <v>124.5</v>
      </c>
      <c r="L19" s="9">
        <v>17.5</v>
      </c>
      <c r="M19" s="9">
        <v>135</v>
      </c>
      <c r="N19" s="83"/>
      <c r="O19" s="85"/>
      <c r="P19" s="85"/>
      <c r="Q19" s="91"/>
      <c r="R19" s="90"/>
      <c r="S19" s="85"/>
      <c r="T19" s="85"/>
      <c r="U19" s="63"/>
      <c r="V19" s="63"/>
      <c r="W19" s="63"/>
      <c r="X19" s="63"/>
      <c r="Y19" s="63"/>
    </row>
    <row r="20" spans="1:26" x14ac:dyDescent="0.4">
      <c r="A20" s="119">
        <v>15</v>
      </c>
      <c r="B20" s="290" t="s">
        <v>27</v>
      </c>
      <c r="C20" s="145">
        <f t="shared" si="0"/>
        <v>950.34</v>
      </c>
      <c r="D20" s="68">
        <v>14.4</v>
      </c>
      <c r="E20" s="8">
        <v>127</v>
      </c>
      <c r="F20" s="8">
        <v>200.66</v>
      </c>
      <c r="G20" s="68">
        <v>11</v>
      </c>
      <c r="H20" s="9">
        <v>17.399999999999999</v>
      </c>
      <c r="I20" s="9">
        <v>114</v>
      </c>
      <c r="J20" s="9">
        <v>205.78</v>
      </c>
      <c r="K20" s="9">
        <v>178.1</v>
      </c>
      <c r="L20" s="9">
        <v>7</v>
      </c>
      <c r="M20" s="9">
        <v>75</v>
      </c>
      <c r="N20" s="83"/>
      <c r="O20" s="85"/>
      <c r="P20" s="85"/>
      <c r="Q20" s="90"/>
      <c r="R20" s="90"/>
      <c r="S20" s="85"/>
      <c r="T20" s="85"/>
      <c r="U20" s="63"/>
      <c r="V20" s="63"/>
      <c r="W20" s="63"/>
      <c r="X20" s="63"/>
      <c r="Y20" s="63"/>
    </row>
    <row r="21" spans="1:26" x14ac:dyDescent="0.4">
      <c r="A21" s="119">
        <v>16</v>
      </c>
      <c r="B21" s="290" t="s">
        <v>32</v>
      </c>
      <c r="C21" s="145">
        <f t="shared" si="0"/>
        <v>941.43000000000006</v>
      </c>
      <c r="D21" s="68">
        <v>112</v>
      </c>
      <c r="E21" s="8">
        <v>135.75</v>
      </c>
      <c r="F21" s="8">
        <v>85</v>
      </c>
      <c r="G21" s="502">
        <v>108</v>
      </c>
      <c r="H21" s="9">
        <v>166.5</v>
      </c>
      <c r="I21" s="9">
        <v>117</v>
      </c>
      <c r="J21" s="9">
        <v>58.08</v>
      </c>
      <c r="K21" s="9">
        <v>58.6</v>
      </c>
      <c r="L21" s="9"/>
      <c r="M21" s="9">
        <v>100.5</v>
      </c>
      <c r="N21" s="83"/>
      <c r="O21" s="85"/>
      <c r="P21" s="85"/>
      <c r="Q21" s="90"/>
      <c r="R21" s="90"/>
      <c r="S21" s="85"/>
      <c r="T21" s="85"/>
      <c r="U21" s="63"/>
      <c r="V21" s="63"/>
      <c r="W21" s="63"/>
      <c r="X21" s="63"/>
      <c r="Y21" s="63"/>
    </row>
    <row r="22" spans="1:26" x14ac:dyDescent="0.4">
      <c r="A22" s="119">
        <v>17</v>
      </c>
      <c r="B22" s="290" t="s">
        <v>21</v>
      </c>
      <c r="C22" s="145">
        <f t="shared" si="0"/>
        <v>880.79</v>
      </c>
      <c r="D22" s="68">
        <v>75</v>
      </c>
      <c r="E22" s="8">
        <v>75</v>
      </c>
      <c r="F22" s="8">
        <v>33.159999999999997</v>
      </c>
      <c r="G22" s="68">
        <v>128.5</v>
      </c>
      <c r="H22" s="9">
        <v>67.5</v>
      </c>
      <c r="I22" s="9">
        <v>158</v>
      </c>
      <c r="J22" s="9">
        <v>79.2</v>
      </c>
      <c r="K22" s="9">
        <v>159.43</v>
      </c>
      <c r="L22" s="9"/>
      <c r="M22" s="9">
        <v>105</v>
      </c>
      <c r="N22" s="83"/>
      <c r="O22" s="85"/>
      <c r="P22" s="85"/>
      <c r="Q22" s="90"/>
      <c r="R22" s="90"/>
      <c r="S22" s="85"/>
      <c r="T22" s="85"/>
      <c r="U22" s="63"/>
      <c r="V22" s="63"/>
      <c r="W22" s="63"/>
      <c r="X22" s="63"/>
      <c r="Y22" s="63"/>
    </row>
    <row r="23" spans="1:26" x14ac:dyDescent="0.4">
      <c r="A23" s="119">
        <v>18</v>
      </c>
      <c r="B23" s="290" t="s">
        <v>58</v>
      </c>
      <c r="C23" s="145">
        <f t="shared" si="0"/>
        <v>857.75</v>
      </c>
      <c r="D23" s="8"/>
      <c r="E23" s="8">
        <v>65</v>
      </c>
      <c r="F23" s="8">
        <v>85</v>
      </c>
      <c r="G23" s="8"/>
      <c r="H23" s="9">
        <v>132.5</v>
      </c>
      <c r="I23" s="9">
        <v>107</v>
      </c>
      <c r="J23" s="9">
        <v>162.25</v>
      </c>
      <c r="K23" s="9">
        <v>228.5</v>
      </c>
      <c r="L23" s="9">
        <v>3</v>
      </c>
      <c r="M23" s="9">
        <v>74.5</v>
      </c>
      <c r="N23" s="83"/>
      <c r="O23" s="85"/>
      <c r="P23" s="85"/>
      <c r="Q23" s="90"/>
      <c r="R23" s="90"/>
      <c r="S23" s="85"/>
      <c r="T23" s="85"/>
      <c r="U23" s="63"/>
      <c r="V23" s="63"/>
      <c r="W23" s="63"/>
      <c r="X23" s="63"/>
      <c r="Y23" s="63"/>
    </row>
    <row r="24" spans="1:26" x14ac:dyDescent="0.4">
      <c r="A24" s="119">
        <v>19</v>
      </c>
      <c r="B24" s="290" t="s">
        <v>7</v>
      </c>
      <c r="C24" s="145">
        <f t="shared" si="0"/>
        <v>818.41</v>
      </c>
      <c r="D24" s="68">
        <v>54.1</v>
      </c>
      <c r="E24" s="8">
        <v>105</v>
      </c>
      <c r="F24" s="8">
        <v>133.5</v>
      </c>
      <c r="G24" s="68">
        <v>90</v>
      </c>
      <c r="H24" s="9">
        <v>90</v>
      </c>
      <c r="I24" s="9">
        <v>18</v>
      </c>
      <c r="J24" s="9">
        <v>156</v>
      </c>
      <c r="K24" s="9">
        <v>48.9</v>
      </c>
      <c r="L24" s="9">
        <v>9</v>
      </c>
      <c r="M24" s="68">
        <v>113.91</v>
      </c>
      <c r="N24" s="83"/>
      <c r="O24" s="85"/>
      <c r="P24" s="85"/>
      <c r="Q24" s="90"/>
      <c r="R24" s="90"/>
      <c r="S24" s="85"/>
      <c r="T24" s="85"/>
      <c r="U24" s="63"/>
      <c r="V24" s="63"/>
      <c r="W24" s="63"/>
      <c r="X24" s="63"/>
      <c r="Y24" s="63"/>
    </row>
    <row r="25" spans="1:26" x14ac:dyDescent="0.4">
      <c r="A25" s="119">
        <v>20</v>
      </c>
      <c r="B25" s="290" t="s">
        <v>59</v>
      </c>
      <c r="C25" s="145">
        <f t="shared" si="0"/>
        <v>695.06</v>
      </c>
      <c r="D25" s="68">
        <v>181</v>
      </c>
      <c r="E25" s="8">
        <v>97.5</v>
      </c>
      <c r="F25" s="8">
        <v>65</v>
      </c>
      <c r="G25" s="68">
        <v>74.66</v>
      </c>
      <c r="H25" s="9">
        <v>137.5</v>
      </c>
      <c r="I25" s="9">
        <v>40.5</v>
      </c>
      <c r="J25" s="9">
        <v>53.25</v>
      </c>
      <c r="K25" s="9">
        <v>25.9</v>
      </c>
      <c r="L25" s="9">
        <v>19.25</v>
      </c>
      <c r="M25" s="9">
        <v>0.5</v>
      </c>
      <c r="N25" s="83"/>
      <c r="O25" s="85"/>
      <c r="P25" s="85"/>
      <c r="Q25" s="90"/>
      <c r="R25" s="90"/>
      <c r="S25" s="85"/>
      <c r="T25" s="85"/>
      <c r="U25" s="63"/>
      <c r="V25" s="63"/>
      <c r="W25" s="63"/>
      <c r="X25" s="63"/>
      <c r="Y25" s="63"/>
    </row>
    <row r="26" spans="1:26" x14ac:dyDescent="0.4">
      <c r="A26" s="119">
        <v>21</v>
      </c>
      <c r="B26" s="290" t="s">
        <v>10</v>
      </c>
      <c r="C26" s="145">
        <f t="shared" si="0"/>
        <v>688</v>
      </c>
      <c r="D26" s="8">
        <v>72</v>
      </c>
      <c r="E26" s="8">
        <v>30</v>
      </c>
      <c r="F26" s="8">
        <v>200</v>
      </c>
      <c r="G26" s="68">
        <v>100</v>
      </c>
      <c r="H26" s="9">
        <v>70</v>
      </c>
      <c r="I26" s="9">
        <v>60</v>
      </c>
      <c r="J26" s="9">
        <v>91</v>
      </c>
      <c r="K26" s="9">
        <v>65</v>
      </c>
      <c r="L26" s="9"/>
      <c r="M26" s="9"/>
      <c r="N26" s="83"/>
      <c r="O26" s="85"/>
      <c r="P26" s="85"/>
      <c r="Q26" s="90"/>
      <c r="R26" s="90"/>
      <c r="S26" s="85"/>
      <c r="T26" s="85"/>
      <c r="U26" s="63"/>
      <c r="V26" s="63"/>
      <c r="W26" s="63"/>
      <c r="X26" s="63"/>
      <c r="Y26" s="63"/>
    </row>
    <row r="27" spans="1:26" x14ac:dyDescent="0.4">
      <c r="A27" s="119">
        <v>22</v>
      </c>
      <c r="B27" s="290" t="s">
        <v>26</v>
      </c>
      <c r="C27" s="145">
        <f t="shared" si="0"/>
        <v>653.43000000000006</v>
      </c>
      <c r="D27" s="68">
        <v>75.73</v>
      </c>
      <c r="E27" s="8">
        <v>42</v>
      </c>
      <c r="F27" s="8"/>
      <c r="G27" s="501">
        <v>3</v>
      </c>
      <c r="H27" s="9">
        <v>21</v>
      </c>
      <c r="I27" s="9">
        <v>142.5</v>
      </c>
      <c r="J27" s="9">
        <v>96.95</v>
      </c>
      <c r="K27" s="9">
        <v>159.25</v>
      </c>
      <c r="L27" s="9">
        <v>33</v>
      </c>
      <c r="M27" s="9">
        <v>80</v>
      </c>
      <c r="N27" s="83"/>
      <c r="O27" s="85"/>
      <c r="P27" s="85"/>
      <c r="Q27" s="90"/>
      <c r="R27" s="90"/>
      <c r="S27" s="85"/>
      <c r="T27" s="85"/>
      <c r="U27" s="63"/>
      <c r="V27" s="63"/>
      <c r="W27" s="63"/>
      <c r="X27" s="63"/>
      <c r="Y27" s="63"/>
    </row>
    <row r="28" spans="1:26" x14ac:dyDescent="0.4">
      <c r="A28" s="119">
        <v>23</v>
      </c>
      <c r="B28" s="290" t="s">
        <v>19</v>
      </c>
      <c r="C28" s="145">
        <f t="shared" si="0"/>
        <v>638.35</v>
      </c>
      <c r="D28" s="68">
        <v>150</v>
      </c>
      <c r="E28" s="8">
        <v>43.5</v>
      </c>
      <c r="F28" s="8">
        <v>77</v>
      </c>
      <c r="G28" s="8"/>
      <c r="H28" s="9"/>
      <c r="I28" s="9">
        <v>166.5</v>
      </c>
      <c r="J28" s="9">
        <v>112.25</v>
      </c>
      <c r="K28" s="9">
        <v>80.099999999999994</v>
      </c>
      <c r="L28" s="9"/>
      <c r="M28" s="9">
        <v>9</v>
      </c>
      <c r="N28" s="83"/>
      <c r="O28" s="85"/>
      <c r="P28" s="85"/>
      <c r="Q28" s="90"/>
      <c r="R28" s="90"/>
      <c r="S28" s="85"/>
      <c r="T28" s="85"/>
      <c r="U28" s="63"/>
      <c r="V28" s="63"/>
      <c r="W28" s="63"/>
      <c r="X28" s="63"/>
      <c r="Y28" s="63"/>
    </row>
    <row r="29" spans="1:26" x14ac:dyDescent="0.4">
      <c r="A29" s="119">
        <v>24</v>
      </c>
      <c r="B29" s="290" t="s">
        <v>12</v>
      </c>
      <c r="C29" s="145">
        <f t="shared" si="0"/>
        <v>637.55999999999995</v>
      </c>
      <c r="D29" s="68">
        <v>129.6</v>
      </c>
      <c r="E29" s="8">
        <v>21.7</v>
      </c>
      <c r="F29" s="8">
        <v>55.33</v>
      </c>
      <c r="G29" s="68">
        <v>95</v>
      </c>
      <c r="H29" s="9">
        <v>14</v>
      </c>
      <c r="I29" s="9">
        <v>26.5</v>
      </c>
      <c r="J29" s="9">
        <v>92.3</v>
      </c>
      <c r="K29" s="9">
        <v>7.8</v>
      </c>
      <c r="L29" s="9">
        <v>45.33</v>
      </c>
      <c r="M29" s="9">
        <v>150</v>
      </c>
      <c r="N29" s="83"/>
      <c r="O29" s="85"/>
      <c r="P29" s="85"/>
      <c r="Q29" s="90"/>
      <c r="R29" s="90"/>
      <c r="S29" s="85"/>
      <c r="T29" s="85"/>
      <c r="U29" s="63"/>
      <c r="V29" s="63"/>
      <c r="W29" s="63"/>
      <c r="X29" s="63"/>
      <c r="Y29" s="63"/>
    </row>
    <row r="30" spans="1:26" x14ac:dyDescent="0.4">
      <c r="A30" s="119">
        <v>25</v>
      </c>
      <c r="B30" s="290" t="s">
        <v>110</v>
      </c>
      <c r="C30" s="145">
        <f t="shared" si="0"/>
        <v>620.79999999999995</v>
      </c>
      <c r="D30" s="68">
        <v>72</v>
      </c>
      <c r="E30" s="8">
        <v>100</v>
      </c>
      <c r="F30" s="8">
        <v>40</v>
      </c>
      <c r="G30" s="68">
        <v>100</v>
      </c>
      <c r="H30" s="9">
        <v>4</v>
      </c>
      <c r="I30" s="9">
        <v>85</v>
      </c>
      <c r="J30" s="9">
        <v>7.8</v>
      </c>
      <c r="K30" s="9">
        <v>130</v>
      </c>
      <c r="L30" s="9">
        <v>70</v>
      </c>
      <c r="M30" s="9">
        <v>12</v>
      </c>
      <c r="N30" s="83"/>
      <c r="O30" s="85"/>
      <c r="P30" s="85"/>
      <c r="Q30" s="90"/>
      <c r="R30" s="90"/>
      <c r="S30" s="85"/>
      <c r="T30" s="85"/>
      <c r="U30" s="63"/>
      <c r="V30" s="63"/>
      <c r="W30" s="63"/>
      <c r="X30" s="63"/>
      <c r="Y30" s="63"/>
    </row>
    <row r="31" spans="1:26" x14ac:dyDescent="0.4">
      <c r="A31" s="119">
        <v>26</v>
      </c>
      <c r="B31" s="290" t="s">
        <v>245</v>
      </c>
      <c r="C31" s="145">
        <f t="shared" si="0"/>
        <v>581.1</v>
      </c>
      <c r="D31" s="68">
        <v>17.600000000000001</v>
      </c>
      <c r="E31" s="8">
        <v>25</v>
      </c>
      <c r="F31" s="8">
        <v>120</v>
      </c>
      <c r="G31" s="8"/>
      <c r="H31" s="9">
        <v>40</v>
      </c>
      <c r="I31" s="9">
        <v>85</v>
      </c>
      <c r="J31" s="9">
        <v>78</v>
      </c>
      <c r="K31" s="9">
        <v>45.5</v>
      </c>
      <c r="L31" s="9">
        <v>100</v>
      </c>
      <c r="M31" s="9">
        <v>70</v>
      </c>
      <c r="N31" s="83"/>
      <c r="O31" s="85"/>
      <c r="P31" s="85"/>
      <c r="Q31" s="90"/>
      <c r="R31" s="90"/>
      <c r="S31" s="85"/>
      <c r="T31" s="85"/>
      <c r="U31" s="63"/>
      <c r="V31" s="63"/>
      <c r="W31" s="63"/>
      <c r="X31" s="63"/>
      <c r="Y31" s="63"/>
    </row>
    <row r="32" spans="1:26" x14ac:dyDescent="0.4">
      <c r="A32" s="119">
        <v>27</v>
      </c>
      <c r="B32" s="290" t="s">
        <v>35</v>
      </c>
      <c r="C32" s="145">
        <f t="shared" si="0"/>
        <v>576</v>
      </c>
      <c r="D32" s="68">
        <v>80</v>
      </c>
      <c r="E32" s="8">
        <v>119.3</v>
      </c>
      <c r="F32" s="8"/>
      <c r="G32" s="501">
        <v>82.5</v>
      </c>
      <c r="H32" s="9">
        <v>89</v>
      </c>
      <c r="I32" s="9">
        <v>30</v>
      </c>
      <c r="J32" s="9">
        <v>76.7</v>
      </c>
      <c r="K32" s="9">
        <v>58.5</v>
      </c>
      <c r="L32" s="9">
        <v>20</v>
      </c>
      <c r="M32" s="9">
        <v>20</v>
      </c>
      <c r="N32" s="83"/>
      <c r="O32" s="85"/>
      <c r="P32" s="85"/>
      <c r="Q32" s="90"/>
      <c r="R32" s="90"/>
      <c r="S32" s="85"/>
      <c r="T32" s="85"/>
      <c r="U32" s="63"/>
      <c r="V32" s="63"/>
      <c r="W32" s="63"/>
      <c r="X32" s="63"/>
      <c r="Y32" s="63"/>
    </row>
    <row r="33" spans="1:25" x14ac:dyDescent="0.4">
      <c r="A33" s="119">
        <v>28</v>
      </c>
      <c r="B33" s="168" t="s">
        <v>314</v>
      </c>
      <c r="C33" s="145">
        <f t="shared" si="0"/>
        <v>525.93000000000006</v>
      </c>
      <c r="D33" s="68">
        <v>177.6</v>
      </c>
      <c r="E33" s="8">
        <v>50</v>
      </c>
      <c r="F33" s="8">
        <v>60</v>
      </c>
      <c r="G33" s="68">
        <v>12</v>
      </c>
      <c r="H33" s="9">
        <v>20</v>
      </c>
      <c r="I33" s="9">
        <v>5</v>
      </c>
      <c r="J33" s="9">
        <v>26</v>
      </c>
      <c r="K33" s="9">
        <v>149.5</v>
      </c>
      <c r="L33" s="9">
        <v>17.5</v>
      </c>
      <c r="M33" s="9">
        <v>8.33</v>
      </c>
      <c r="N33" s="83"/>
      <c r="O33" s="85"/>
      <c r="P33" s="85"/>
      <c r="Q33" s="90"/>
      <c r="R33" s="90"/>
      <c r="S33" s="85"/>
      <c r="T33" s="85"/>
      <c r="U33" s="63"/>
      <c r="V33" s="63"/>
      <c r="W33" s="63"/>
      <c r="X33" s="63"/>
      <c r="Y33" s="63"/>
    </row>
    <row r="34" spans="1:25" x14ac:dyDescent="0.4">
      <c r="A34" s="119">
        <v>29</v>
      </c>
      <c r="B34" s="290" t="s">
        <v>8</v>
      </c>
      <c r="C34" s="145">
        <f t="shared" si="0"/>
        <v>502.76</v>
      </c>
      <c r="D34" s="68">
        <v>81.599999999999994</v>
      </c>
      <c r="E34" s="8">
        <v>60</v>
      </c>
      <c r="F34" s="8">
        <v>19</v>
      </c>
      <c r="G34" s="68">
        <v>18</v>
      </c>
      <c r="H34" s="9">
        <v>50</v>
      </c>
      <c r="I34" s="9"/>
      <c r="J34" s="9">
        <v>39</v>
      </c>
      <c r="K34" s="9">
        <v>80.16</v>
      </c>
      <c r="L34" s="9"/>
      <c r="M34" s="9">
        <v>155</v>
      </c>
      <c r="N34" s="83"/>
      <c r="O34" s="85"/>
      <c r="P34" s="85"/>
      <c r="Q34" s="90"/>
      <c r="R34" s="90"/>
      <c r="S34" s="85"/>
      <c r="T34" s="85"/>
      <c r="U34" s="63"/>
      <c r="V34" s="63"/>
      <c r="W34" s="63"/>
      <c r="X34" s="63"/>
      <c r="Y34" s="63"/>
    </row>
    <row r="35" spans="1:25" x14ac:dyDescent="0.4">
      <c r="A35" s="119">
        <v>30</v>
      </c>
      <c r="B35" s="116" t="s">
        <v>157</v>
      </c>
      <c r="C35" s="145">
        <f t="shared" si="0"/>
        <v>473.50000000000006</v>
      </c>
      <c r="D35" s="68">
        <v>343.05</v>
      </c>
      <c r="E35" s="8">
        <v>1.5</v>
      </c>
      <c r="F35" s="8">
        <v>6</v>
      </c>
      <c r="G35" s="68">
        <v>11</v>
      </c>
      <c r="H35" s="9"/>
      <c r="I35" s="9">
        <v>45</v>
      </c>
      <c r="J35" s="9">
        <v>9.1</v>
      </c>
      <c r="K35" s="9">
        <v>39</v>
      </c>
      <c r="L35" s="9">
        <v>4.5999999999999996</v>
      </c>
      <c r="M35" s="9">
        <v>14.25</v>
      </c>
      <c r="N35" s="83"/>
      <c r="O35" s="85"/>
      <c r="P35" s="85"/>
      <c r="Q35" s="90"/>
      <c r="R35" s="90"/>
      <c r="S35" s="85"/>
      <c r="T35" s="85"/>
      <c r="U35" s="63"/>
      <c r="V35" s="63"/>
      <c r="W35" s="63"/>
      <c r="X35" s="63"/>
      <c r="Y35" s="63"/>
    </row>
    <row r="36" spans="1:25" x14ac:dyDescent="0.4">
      <c r="A36" s="119">
        <v>31</v>
      </c>
      <c r="B36" s="290" t="s">
        <v>51</v>
      </c>
      <c r="C36" s="145">
        <f t="shared" si="0"/>
        <v>446.75</v>
      </c>
      <c r="D36" s="8"/>
      <c r="E36" s="8">
        <v>90</v>
      </c>
      <c r="F36" s="8"/>
      <c r="G36" s="8"/>
      <c r="H36" s="9"/>
      <c r="I36" s="9">
        <v>18</v>
      </c>
      <c r="J36" s="9">
        <v>118.5</v>
      </c>
      <c r="K36" s="9">
        <v>162.5</v>
      </c>
      <c r="L36" s="9"/>
      <c r="M36" s="9">
        <v>57.75</v>
      </c>
      <c r="N36" s="83"/>
      <c r="O36" s="85"/>
      <c r="P36" s="85"/>
      <c r="Q36" s="90"/>
      <c r="R36" s="90"/>
      <c r="S36" s="85"/>
      <c r="T36" s="85"/>
      <c r="U36" s="63"/>
      <c r="V36" s="63"/>
      <c r="W36" s="63"/>
      <c r="X36" s="63"/>
      <c r="Y36" s="63"/>
    </row>
    <row r="37" spans="1:25" x14ac:dyDescent="0.4">
      <c r="A37" s="119">
        <v>32</v>
      </c>
      <c r="B37" s="290" t="s">
        <v>11</v>
      </c>
      <c r="C37" s="145">
        <f t="shared" si="0"/>
        <v>397.5</v>
      </c>
      <c r="D37" s="68">
        <v>73.599999999999994</v>
      </c>
      <c r="E37" s="8">
        <v>30</v>
      </c>
      <c r="F37" s="8"/>
      <c r="G37" s="501">
        <v>5</v>
      </c>
      <c r="H37" s="9">
        <v>90</v>
      </c>
      <c r="I37" s="9">
        <v>8</v>
      </c>
      <c r="J37" s="9">
        <v>110.9</v>
      </c>
      <c r="K37" s="9"/>
      <c r="L37" s="9">
        <v>45</v>
      </c>
      <c r="M37" s="9">
        <v>35</v>
      </c>
      <c r="N37" s="83"/>
      <c r="O37" s="85"/>
      <c r="P37" s="85"/>
      <c r="Q37" s="90"/>
      <c r="R37" s="90"/>
      <c r="S37" s="85"/>
      <c r="T37" s="85"/>
      <c r="U37" s="63"/>
      <c r="V37" s="63"/>
      <c r="W37" s="63"/>
      <c r="X37" s="63"/>
      <c r="Y37" s="63"/>
    </row>
    <row r="38" spans="1:25" x14ac:dyDescent="0.4">
      <c r="A38" s="119">
        <v>33</v>
      </c>
      <c r="B38" s="290" t="s">
        <v>15</v>
      </c>
      <c r="C38" s="145">
        <f t="shared" ref="C38:C59" si="1">SUM(D38:Y38)</f>
        <v>346.35</v>
      </c>
      <c r="D38" s="68">
        <v>81.25</v>
      </c>
      <c r="E38" s="8"/>
      <c r="F38" s="8"/>
      <c r="G38" s="68">
        <v>115</v>
      </c>
      <c r="H38" s="9">
        <v>112.5</v>
      </c>
      <c r="I38" s="9">
        <v>12</v>
      </c>
      <c r="J38" s="9"/>
      <c r="K38" s="9">
        <v>2.6</v>
      </c>
      <c r="L38" s="9">
        <v>15</v>
      </c>
      <c r="M38" s="9">
        <v>8</v>
      </c>
      <c r="N38" s="83"/>
      <c r="O38" s="85"/>
      <c r="P38" s="85"/>
      <c r="Q38" s="90"/>
      <c r="R38" s="90"/>
      <c r="S38" s="85"/>
      <c r="T38" s="85"/>
      <c r="U38" s="63"/>
      <c r="V38" s="63"/>
      <c r="W38" s="63"/>
      <c r="X38" s="63"/>
      <c r="Y38" s="63"/>
    </row>
    <row r="39" spans="1:25" x14ac:dyDescent="0.4">
      <c r="A39" s="119">
        <v>34</v>
      </c>
      <c r="B39" s="110" t="s">
        <v>90</v>
      </c>
      <c r="C39" s="145">
        <f t="shared" si="1"/>
        <v>308.3</v>
      </c>
      <c r="D39" s="68">
        <v>80</v>
      </c>
      <c r="E39" s="8">
        <v>17.5</v>
      </c>
      <c r="F39" s="8">
        <v>100</v>
      </c>
      <c r="G39" s="501">
        <v>22.5</v>
      </c>
      <c r="H39" s="9">
        <v>15</v>
      </c>
      <c r="I39" s="9">
        <v>8</v>
      </c>
      <c r="J39" s="9"/>
      <c r="K39" s="9">
        <v>7.8</v>
      </c>
      <c r="L39" s="9">
        <v>42.5</v>
      </c>
      <c r="M39" s="9">
        <v>15</v>
      </c>
      <c r="N39" s="83"/>
      <c r="O39" s="85"/>
      <c r="P39" s="85"/>
      <c r="Q39" s="90"/>
      <c r="R39" s="90"/>
      <c r="S39" s="85"/>
      <c r="T39" s="85"/>
      <c r="U39" s="63"/>
      <c r="V39" s="63"/>
      <c r="W39" s="63"/>
      <c r="X39" s="63"/>
      <c r="Y39" s="63"/>
    </row>
    <row r="40" spans="1:25" x14ac:dyDescent="0.4">
      <c r="A40" s="119">
        <v>35</v>
      </c>
      <c r="B40" s="290" t="s">
        <v>120</v>
      </c>
      <c r="C40" s="145">
        <f t="shared" si="1"/>
        <v>275.5</v>
      </c>
      <c r="D40" s="68">
        <v>32</v>
      </c>
      <c r="E40" s="8">
        <v>13.5</v>
      </c>
      <c r="F40" s="8">
        <v>60</v>
      </c>
      <c r="G40" s="8"/>
      <c r="H40" s="9"/>
      <c r="I40" s="9">
        <v>170</v>
      </c>
      <c r="J40" s="9"/>
      <c r="K40" s="9"/>
      <c r="L40" s="9"/>
      <c r="M40" s="9"/>
      <c r="N40" s="83"/>
      <c r="O40" s="85"/>
      <c r="P40" s="85"/>
      <c r="Q40" s="90"/>
      <c r="R40" s="90"/>
      <c r="S40" s="85"/>
      <c r="T40" s="85"/>
      <c r="U40" s="63"/>
      <c r="V40" s="63"/>
      <c r="W40" s="63"/>
      <c r="X40" s="63"/>
      <c r="Y40" s="63"/>
    </row>
    <row r="41" spans="1:25" x14ac:dyDescent="0.4">
      <c r="A41" s="119">
        <v>36</v>
      </c>
      <c r="B41" s="290" t="s">
        <v>390</v>
      </c>
      <c r="C41" s="145">
        <f t="shared" si="1"/>
        <v>270</v>
      </c>
      <c r="D41" s="8"/>
      <c r="E41" s="8"/>
      <c r="F41" s="8"/>
      <c r="G41" s="8"/>
      <c r="H41" s="9">
        <v>75</v>
      </c>
      <c r="I41" s="9">
        <v>52.5</v>
      </c>
      <c r="J41" s="9">
        <v>37.5</v>
      </c>
      <c r="K41" s="9">
        <v>52.5</v>
      </c>
      <c r="L41" s="9"/>
      <c r="M41" s="9">
        <v>52.5</v>
      </c>
      <c r="N41" s="83"/>
      <c r="O41" s="85"/>
      <c r="P41" s="85"/>
      <c r="Q41" s="90"/>
      <c r="R41" s="90"/>
      <c r="S41" s="85"/>
      <c r="T41" s="85"/>
      <c r="U41" s="63"/>
      <c r="V41" s="63"/>
      <c r="W41" s="63"/>
      <c r="X41" s="63"/>
      <c r="Y41" s="63"/>
    </row>
    <row r="42" spans="1:25" x14ac:dyDescent="0.4">
      <c r="A42" s="119">
        <v>37</v>
      </c>
      <c r="B42" s="290" t="s">
        <v>29</v>
      </c>
      <c r="C42" s="145">
        <f t="shared" si="1"/>
        <v>268.16000000000003</v>
      </c>
      <c r="D42" s="68">
        <v>72</v>
      </c>
      <c r="E42" s="8">
        <v>13.5</v>
      </c>
      <c r="F42" s="8">
        <v>150.5</v>
      </c>
      <c r="G42" s="8"/>
      <c r="H42" s="9"/>
      <c r="I42" s="9">
        <v>1.5</v>
      </c>
      <c r="J42" s="9"/>
      <c r="K42" s="9">
        <v>28.16</v>
      </c>
      <c r="L42" s="9"/>
      <c r="M42" s="9">
        <v>2.5</v>
      </c>
      <c r="N42" s="83"/>
      <c r="O42" s="85"/>
      <c r="P42" s="85"/>
      <c r="Q42" s="90"/>
      <c r="R42" s="90"/>
      <c r="S42" s="85"/>
      <c r="T42" s="85"/>
      <c r="U42" s="63"/>
      <c r="V42" s="63"/>
      <c r="W42" s="63"/>
      <c r="X42" s="63"/>
      <c r="Y42" s="63"/>
    </row>
    <row r="43" spans="1:25" x14ac:dyDescent="0.4">
      <c r="A43" s="119">
        <v>38</v>
      </c>
      <c r="B43" s="499" t="s">
        <v>707</v>
      </c>
      <c r="C43" s="145">
        <f t="shared" si="1"/>
        <v>239.25</v>
      </c>
      <c r="D43" s="8"/>
      <c r="E43" s="8"/>
      <c r="F43" s="8"/>
      <c r="G43" s="48">
        <v>37.5</v>
      </c>
      <c r="H43" s="9">
        <v>22.5</v>
      </c>
      <c r="I43" s="9">
        <v>40.5</v>
      </c>
      <c r="J43" s="68">
        <v>21</v>
      </c>
      <c r="K43" s="9">
        <v>48.75</v>
      </c>
      <c r="L43" s="9"/>
      <c r="M43" s="9">
        <v>69</v>
      </c>
      <c r="N43" s="83"/>
      <c r="O43" s="85"/>
      <c r="P43" s="85"/>
      <c r="Q43" s="90"/>
      <c r="R43" s="90"/>
      <c r="S43" s="86"/>
      <c r="T43" s="85"/>
      <c r="U43" s="63"/>
      <c r="V43" s="63"/>
      <c r="W43" s="63"/>
      <c r="X43" s="63"/>
      <c r="Y43" s="63"/>
    </row>
    <row r="44" spans="1:25" x14ac:dyDescent="0.4">
      <c r="A44" s="119">
        <v>39</v>
      </c>
      <c r="B44" s="291" t="s">
        <v>446</v>
      </c>
      <c r="C44" s="145">
        <f t="shared" si="1"/>
        <v>194.06</v>
      </c>
      <c r="D44" s="68">
        <v>19.73</v>
      </c>
      <c r="E44" s="8"/>
      <c r="F44" s="8"/>
      <c r="G44" s="8"/>
      <c r="H44" s="9"/>
      <c r="I44" s="9"/>
      <c r="J44" s="9"/>
      <c r="K44" s="9">
        <v>69.33</v>
      </c>
      <c r="L44" s="9">
        <v>20</v>
      </c>
      <c r="M44" s="9">
        <v>85</v>
      </c>
      <c r="N44" s="83"/>
      <c r="O44" s="85"/>
      <c r="P44" s="85"/>
      <c r="Q44" s="90"/>
      <c r="R44" s="90"/>
      <c r="S44" s="85"/>
      <c r="T44" s="85"/>
      <c r="U44" s="63"/>
      <c r="V44" s="63"/>
      <c r="W44" s="63"/>
      <c r="X44" s="63"/>
      <c r="Y44" s="63"/>
    </row>
    <row r="45" spans="1:25" x14ac:dyDescent="0.4">
      <c r="A45" s="119">
        <v>40</v>
      </c>
      <c r="B45" s="290" t="s">
        <v>20</v>
      </c>
      <c r="C45" s="145">
        <f t="shared" si="1"/>
        <v>192.38</v>
      </c>
      <c r="D45" s="8"/>
      <c r="E45" s="8">
        <v>12.33</v>
      </c>
      <c r="F45" s="8">
        <v>140</v>
      </c>
      <c r="G45" s="8"/>
      <c r="H45" s="9"/>
      <c r="I45" s="9">
        <v>1</v>
      </c>
      <c r="J45" s="9">
        <v>15.6</v>
      </c>
      <c r="K45" s="9">
        <v>1.95</v>
      </c>
      <c r="L45" s="9">
        <v>13.5</v>
      </c>
      <c r="M45" s="9">
        <v>8</v>
      </c>
      <c r="N45" s="83"/>
      <c r="O45" s="85"/>
      <c r="P45" s="85"/>
      <c r="Q45" s="90"/>
      <c r="R45" s="90"/>
      <c r="S45" s="85"/>
      <c r="T45" s="85"/>
      <c r="U45" s="63"/>
      <c r="V45" s="63"/>
      <c r="W45" s="63"/>
      <c r="X45" s="63"/>
      <c r="Y45" s="63"/>
    </row>
    <row r="46" spans="1:25" x14ac:dyDescent="0.4">
      <c r="A46" s="119">
        <v>41</v>
      </c>
      <c r="B46" s="290" t="s">
        <v>212</v>
      </c>
      <c r="C46" s="145">
        <f t="shared" si="1"/>
        <v>168</v>
      </c>
      <c r="D46" s="8"/>
      <c r="E46" s="8"/>
      <c r="F46" s="8">
        <v>90</v>
      </c>
      <c r="G46" s="68">
        <v>60</v>
      </c>
      <c r="H46" s="9"/>
      <c r="I46" s="9"/>
      <c r="J46" s="9"/>
      <c r="K46" s="9"/>
      <c r="L46" s="9"/>
      <c r="M46" s="68">
        <v>18</v>
      </c>
      <c r="N46" s="83"/>
      <c r="O46" s="85"/>
      <c r="P46" s="85"/>
      <c r="Q46" s="90"/>
      <c r="R46" s="90"/>
      <c r="S46" s="85"/>
      <c r="T46" s="85"/>
      <c r="U46" s="63"/>
      <c r="V46" s="63"/>
      <c r="W46" s="63"/>
      <c r="X46" s="63"/>
      <c r="Y46" s="63"/>
    </row>
    <row r="47" spans="1:25" x14ac:dyDescent="0.4">
      <c r="A47" s="119">
        <v>42</v>
      </c>
      <c r="B47" s="290" t="s">
        <v>77</v>
      </c>
      <c r="C47" s="145">
        <f t="shared" si="1"/>
        <v>166.45</v>
      </c>
      <c r="D47" s="8"/>
      <c r="E47" s="8"/>
      <c r="F47" s="8">
        <v>45.5</v>
      </c>
      <c r="G47" s="68">
        <v>7</v>
      </c>
      <c r="H47" s="9">
        <v>14.3</v>
      </c>
      <c r="I47" s="9">
        <v>26.25</v>
      </c>
      <c r="J47" s="68">
        <v>10.4</v>
      </c>
      <c r="K47" s="9"/>
      <c r="L47" s="9"/>
      <c r="M47" s="9">
        <v>63</v>
      </c>
      <c r="N47" s="83"/>
      <c r="O47" s="85"/>
      <c r="P47" s="85"/>
      <c r="Q47" s="90"/>
      <c r="R47" s="90"/>
      <c r="S47" s="85"/>
      <c r="T47" s="85"/>
      <c r="U47" s="63"/>
      <c r="V47" s="63"/>
      <c r="W47" s="63"/>
      <c r="X47" s="63"/>
      <c r="Y47" s="63"/>
    </row>
    <row r="48" spans="1:25" x14ac:dyDescent="0.4">
      <c r="A48" s="119">
        <v>43</v>
      </c>
      <c r="B48" s="398" t="s">
        <v>552</v>
      </c>
      <c r="C48" s="145">
        <f t="shared" si="1"/>
        <v>119.73</v>
      </c>
      <c r="D48" s="68">
        <v>19.73</v>
      </c>
      <c r="E48" s="8"/>
      <c r="F48" s="8"/>
      <c r="G48" s="8"/>
      <c r="H48" s="9"/>
      <c r="I48" s="9"/>
      <c r="J48" s="9"/>
      <c r="K48" s="9"/>
      <c r="L48" s="9">
        <v>100</v>
      </c>
      <c r="M48" s="9"/>
      <c r="N48" s="83"/>
      <c r="O48" s="86"/>
      <c r="P48" s="85"/>
      <c r="Q48" s="90"/>
      <c r="R48" s="90"/>
      <c r="S48" s="85"/>
      <c r="T48" s="85"/>
      <c r="U48" s="63"/>
      <c r="V48" s="63"/>
      <c r="W48" s="63"/>
      <c r="X48" s="63"/>
      <c r="Y48" s="63"/>
    </row>
    <row r="49" spans="1:26" x14ac:dyDescent="0.4">
      <c r="A49" s="119">
        <v>44</v>
      </c>
      <c r="B49" s="230" t="s">
        <v>259</v>
      </c>
      <c r="C49" s="145">
        <f t="shared" si="1"/>
        <v>96.8</v>
      </c>
      <c r="D49" s="8">
        <v>12.8</v>
      </c>
      <c r="E49" s="8">
        <v>25</v>
      </c>
      <c r="F49" s="8">
        <v>40</v>
      </c>
      <c r="G49" s="501">
        <v>8</v>
      </c>
      <c r="H49" s="9">
        <v>11</v>
      </c>
      <c r="I49" s="9"/>
      <c r="J49" s="9"/>
      <c r="K49" s="9"/>
      <c r="L49" s="9"/>
      <c r="M49" s="9"/>
      <c r="N49" s="83"/>
      <c r="O49" s="85"/>
      <c r="P49" s="85"/>
      <c r="Q49" s="90"/>
      <c r="R49" s="90"/>
      <c r="S49" s="85"/>
      <c r="T49" s="85"/>
      <c r="U49" s="63"/>
      <c r="V49" s="63"/>
      <c r="W49" s="63"/>
      <c r="X49" s="63"/>
      <c r="Y49" s="63"/>
    </row>
    <row r="50" spans="1:26" x14ac:dyDescent="0.4">
      <c r="A50" s="119">
        <v>45</v>
      </c>
      <c r="B50" s="290" t="s">
        <v>30</v>
      </c>
      <c r="C50" s="145">
        <f t="shared" si="1"/>
        <v>92.5</v>
      </c>
      <c r="D50" s="68">
        <v>9</v>
      </c>
      <c r="E50" s="8">
        <v>3.75</v>
      </c>
      <c r="F50" s="8">
        <v>32.5</v>
      </c>
      <c r="G50" s="8"/>
      <c r="H50" s="9"/>
      <c r="I50" s="9">
        <v>15</v>
      </c>
      <c r="J50" s="9">
        <v>18</v>
      </c>
      <c r="K50" s="9">
        <v>9</v>
      </c>
      <c r="L50" s="9"/>
      <c r="M50" s="9">
        <v>5.25</v>
      </c>
      <c r="N50" s="83"/>
      <c r="O50" s="85"/>
      <c r="P50" s="85"/>
      <c r="Q50" s="90"/>
      <c r="R50" s="90"/>
      <c r="S50" s="85"/>
      <c r="T50" s="85"/>
      <c r="U50" s="63"/>
      <c r="V50" s="63"/>
      <c r="W50" s="63"/>
      <c r="X50" s="63"/>
      <c r="Y50" s="63"/>
    </row>
    <row r="51" spans="1:26" x14ac:dyDescent="0.4">
      <c r="A51" s="119">
        <v>46</v>
      </c>
      <c r="B51" s="290" t="s">
        <v>83</v>
      </c>
      <c r="C51" s="145">
        <f t="shared" si="1"/>
        <v>69.099999999999994</v>
      </c>
      <c r="D51" s="68">
        <v>4.8</v>
      </c>
      <c r="E51" s="8"/>
      <c r="F51" s="8"/>
      <c r="G51" s="8"/>
      <c r="H51" s="9"/>
      <c r="I51" s="9"/>
      <c r="J51" s="9"/>
      <c r="K51" s="9">
        <v>14.3</v>
      </c>
      <c r="L51" s="9">
        <v>50</v>
      </c>
      <c r="M51" s="9"/>
      <c r="N51" s="83"/>
      <c r="O51" s="85"/>
      <c r="P51" s="85"/>
      <c r="Q51" s="90"/>
      <c r="R51" s="90"/>
      <c r="S51" s="85"/>
      <c r="T51" s="85"/>
      <c r="U51" s="63"/>
      <c r="V51" s="63"/>
      <c r="W51" s="63"/>
      <c r="X51" s="63"/>
      <c r="Y51" s="63"/>
    </row>
    <row r="52" spans="1:26" x14ac:dyDescent="0.4">
      <c r="A52" s="119">
        <v>47</v>
      </c>
      <c r="B52" s="290" t="s">
        <v>736</v>
      </c>
      <c r="C52" s="145">
        <f t="shared" si="1"/>
        <v>65</v>
      </c>
      <c r="D52" s="8"/>
      <c r="E52" s="8"/>
      <c r="F52" s="8"/>
      <c r="G52" s="9"/>
      <c r="H52" s="9"/>
      <c r="I52" s="9"/>
      <c r="J52" s="9">
        <v>65</v>
      </c>
      <c r="K52" s="9"/>
      <c r="L52" s="9"/>
      <c r="M52" s="9"/>
      <c r="N52" s="83"/>
      <c r="O52" s="85"/>
      <c r="P52" s="85"/>
      <c r="Q52" s="90"/>
      <c r="R52" s="90"/>
      <c r="S52" s="85"/>
      <c r="T52" s="85"/>
      <c r="U52" s="63"/>
      <c r="V52" s="63"/>
      <c r="W52" s="63"/>
      <c r="X52" s="63"/>
      <c r="Y52" s="63"/>
    </row>
    <row r="53" spans="1:26" x14ac:dyDescent="0.4">
      <c r="A53" s="119">
        <v>48</v>
      </c>
      <c r="B53" s="290" t="s">
        <v>25</v>
      </c>
      <c r="C53" s="145">
        <f t="shared" si="1"/>
        <v>62.25</v>
      </c>
      <c r="D53" s="68">
        <v>26.25</v>
      </c>
      <c r="E53" s="8">
        <v>1.5</v>
      </c>
      <c r="F53" s="8"/>
      <c r="G53" s="68">
        <v>22.5</v>
      </c>
      <c r="H53" s="9"/>
      <c r="I53" s="9"/>
      <c r="J53" s="9"/>
      <c r="K53" s="9"/>
      <c r="L53" s="9"/>
      <c r="M53" s="9">
        <v>12</v>
      </c>
      <c r="N53" s="83"/>
      <c r="O53" s="85"/>
      <c r="P53" s="85"/>
      <c r="Q53" s="90"/>
      <c r="R53" s="90"/>
      <c r="S53" s="85"/>
      <c r="T53" s="85"/>
      <c r="U53" s="63"/>
      <c r="V53" s="63"/>
      <c r="W53" s="63"/>
      <c r="X53" s="63"/>
      <c r="Y53" s="63"/>
    </row>
    <row r="54" spans="1:26" x14ac:dyDescent="0.4">
      <c r="A54" s="119">
        <v>49</v>
      </c>
      <c r="B54" s="110" t="s">
        <v>313</v>
      </c>
      <c r="C54" s="145">
        <f t="shared" si="1"/>
        <v>49</v>
      </c>
      <c r="D54" s="68">
        <v>3</v>
      </c>
      <c r="E54" s="8"/>
      <c r="F54" s="8"/>
      <c r="G54" s="501">
        <v>35</v>
      </c>
      <c r="H54" s="9">
        <v>11</v>
      </c>
      <c r="I54" s="9"/>
      <c r="J54" s="9"/>
      <c r="K54" s="9"/>
      <c r="L54" s="9"/>
      <c r="M54" s="9"/>
      <c r="N54" s="83"/>
      <c r="O54" s="85"/>
      <c r="P54" s="85"/>
      <c r="Q54" s="90"/>
      <c r="R54" s="90"/>
      <c r="S54" s="85"/>
      <c r="T54" s="85"/>
      <c r="U54" s="63"/>
      <c r="V54" s="63"/>
      <c r="W54" s="63"/>
      <c r="X54" s="63"/>
      <c r="Y54" s="63"/>
    </row>
    <row r="55" spans="1:26" x14ac:dyDescent="0.4">
      <c r="A55" s="119">
        <v>50</v>
      </c>
      <c r="B55" s="725" t="s">
        <v>761</v>
      </c>
      <c r="C55" s="145">
        <f t="shared" si="1"/>
        <v>46.5</v>
      </c>
      <c r="D55" s="8"/>
      <c r="E55" s="8"/>
      <c r="F55" s="8"/>
      <c r="G55" s="68">
        <v>45</v>
      </c>
      <c r="H55" s="9"/>
      <c r="I55" s="9"/>
      <c r="J55" s="9"/>
      <c r="K55" s="9">
        <v>1.5</v>
      </c>
      <c r="L55" s="9"/>
      <c r="M55" s="9"/>
      <c r="N55" s="83"/>
      <c r="O55" s="85"/>
      <c r="P55" s="85"/>
      <c r="Q55" s="90"/>
      <c r="R55" s="90"/>
      <c r="S55" s="85"/>
      <c r="T55" s="85"/>
      <c r="U55" s="63"/>
      <c r="V55" s="63"/>
      <c r="W55" s="63"/>
      <c r="X55" s="63"/>
      <c r="Y55" s="63"/>
    </row>
    <row r="56" spans="1:26" x14ac:dyDescent="0.4">
      <c r="A56" s="119">
        <v>51</v>
      </c>
      <c r="B56" s="290" t="s">
        <v>296</v>
      </c>
      <c r="C56" s="145">
        <f t="shared" si="1"/>
        <v>45.5</v>
      </c>
      <c r="D56" s="8"/>
      <c r="E56" s="8"/>
      <c r="F56" s="8"/>
      <c r="G56" s="8"/>
      <c r="H56" s="9"/>
      <c r="I56" s="9"/>
      <c r="J56" s="9">
        <v>45.5</v>
      </c>
      <c r="K56" s="9"/>
      <c r="L56" s="9"/>
      <c r="M56" s="9"/>
      <c r="N56" s="83"/>
      <c r="O56" s="85"/>
      <c r="P56" s="85"/>
      <c r="Q56" s="90"/>
      <c r="R56" s="90"/>
      <c r="S56" s="85"/>
      <c r="T56" s="85"/>
      <c r="U56" s="63"/>
      <c r="V56" s="63"/>
      <c r="W56" s="63"/>
      <c r="X56" s="63"/>
      <c r="Y56" s="63"/>
    </row>
    <row r="57" spans="1:26" x14ac:dyDescent="0.4">
      <c r="A57" s="119">
        <v>52</v>
      </c>
      <c r="B57" s="290" t="s">
        <v>719</v>
      </c>
      <c r="C57" s="145">
        <f t="shared" si="1"/>
        <v>23.5</v>
      </c>
      <c r="D57" s="8" t="s">
        <v>568</v>
      </c>
      <c r="E57" s="8"/>
      <c r="F57" s="8"/>
      <c r="G57" s="48">
        <v>23.5</v>
      </c>
      <c r="H57" s="9"/>
      <c r="I57" s="9"/>
      <c r="J57" s="9"/>
      <c r="K57" s="9"/>
      <c r="L57" s="9"/>
      <c r="M57" s="9"/>
      <c r="N57" s="83"/>
      <c r="O57" s="85"/>
      <c r="P57" s="85"/>
      <c r="Q57" s="90"/>
      <c r="R57" s="90"/>
      <c r="S57" s="85"/>
      <c r="T57" s="85"/>
      <c r="U57" s="63"/>
      <c r="V57" s="63"/>
      <c r="W57" s="63"/>
      <c r="X57" s="63"/>
      <c r="Y57" s="63"/>
    </row>
    <row r="58" spans="1:26" x14ac:dyDescent="0.4">
      <c r="A58" s="119">
        <v>53</v>
      </c>
      <c r="B58" s="290" t="s">
        <v>22</v>
      </c>
      <c r="C58" s="145">
        <f t="shared" si="1"/>
        <v>16</v>
      </c>
      <c r="D58" s="68">
        <v>16</v>
      </c>
      <c r="E58" s="8"/>
      <c r="F58" s="8"/>
      <c r="G58" s="8"/>
      <c r="H58" s="9"/>
      <c r="I58" s="9"/>
      <c r="J58" s="9"/>
      <c r="K58" s="9"/>
      <c r="L58" s="9"/>
      <c r="M58" s="9"/>
      <c r="N58" s="83"/>
      <c r="O58" s="85"/>
      <c r="P58" s="85"/>
      <c r="Q58" s="90"/>
      <c r="R58" s="90"/>
      <c r="S58" s="85"/>
      <c r="T58" s="85"/>
      <c r="U58" s="63"/>
      <c r="V58" s="63"/>
      <c r="W58" s="63"/>
      <c r="X58" s="63"/>
      <c r="Y58" s="63"/>
    </row>
    <row r="59" spans="1:26" ht="18.5" thickBot="1" x14ac:dyDescent="0.45">
      <c r="A59" s="119">
        <v>54</v>
      </c>
      <c r="B59" s="291" t="s">
        <v>56</v>
      </c>
      <c r="C59" s="145">
        <f t="shared" si="1"/>
        <v>14</v>
      </c>
      <c r="D59" s="8"/>
      <c r="E59" s="8"/>
      <c r="F59" s="8"/>
      <c r="G59" s="8"/>
      <c r="H59" s="9"/>
      <c r="I59" s="9"/>
      <c r="J59" s="9">
        <v>7.5</v>
      </c>
      <c r="K59" s="9">
        <v>6.5</v>
      </c>
      <c r="L59" s="9"/>
      <c r="M59" s="9"/>
      <c r="N59" s="83"/>
      <c r="O59" s="85"/>
      <c r="P59" s="85"/>
      <c r="Q59" s="90"/>
      <c r="R59" s="90"/>
      <c r="S59" s="85"/>
      <c r="T59" s="85"/>
      <c r="U59" s="63"/>
      <c r="V59" s="63"/>
      <c r="W59" s="63"/>
      <c r="X59" s="63"/>
      <c r="Y59" s="63"/>
    </row>
    <row r="60" spans="1:26" ht="18.5" hidden="1" thickBot="1" x14ac:dyDescent="0.45">
      <c r="A60" s="119">
        <v>48</v>
      </c>
      <c r="B60" s="290" t="s">
        <v>70</v>
      </c>
      <c r="C60" s="145">
        <f t="shared" ref="C60:C69" si="2">SUM(D60:Y60)</f>
        <v>0</v>
      </c>
      <c r="D60" s="8"/>
      <c r="E60" s="8"/>
      <c r="F60" s="8"/>
      <c r="G60" s="8"/>
      <c r="H60" s="9"/>
      <c r="I60" s="9"/>
      <c r="J60" s="9"/>
      <c r="K60" s="9"/>
      <c r="L60" s="9"/>
      <c r="M60" s="9"/>
      <c r="N60" s="83"/>
      <c r="O60" s="85"/>
      <c r="P60" s="85"/>
      <c r="Q60" s="90"/>
      <c r="R60" s="90"/>
      <c r="S60" s="85"/>
      <c r="T60" s="85"/>
      <c r="U60" s="63"/>
      <c r="V60" s="63"/>
      <c r="W60" s="63"/>
      <c r="X60" s="63"/>
      <c r="Y60" s="63"/>
    </row>
    <row r="61" spans="1:26" ht="18.5" hidden="1" thickBot="1" x14ac:dyDescent="0.45">
      <c r="A61" s="119">
        <v>48</v>
      </c>
      <c r="B61" s="290" t="s">
        <v>74</v>
      </c>
      <c r="C61" s="145">
        <f t="shared" si="2"/>
        <v>0</v>
      </c>
      <c r="D61" s="8"/>
      <c r="E61" s="8"/>
      <c r="F61" s="8"/>
      <c r="G61" s="9"/>
      <c r="H61" s="9"/>
      <c r="I61" s="9"/>
      <c r="J61" s="9"/>
      <c r="K61" s="9"/>
      <c r="L61" s="9"/>
      <c r="M61" s="9"/>
      <c r="N61" s="83"/>
      <c r="O61" s="85"/>
      <c r="P61" s="85"/>
      <c r="Q61" s="90"/>
      <c r="R61" s="90"/>
      <c r="S61" s="85"/>
      <c r="T61" s="85"/>
      <c r="U61" s="63"/>
      <c r="V61" s="63"/>
      <c r="W61" s="63"/>
      <c r="X61" s="63"/>
      <c r="Y61" s="63"/>
    </row>
    <row r="62" spans="1:26" s="78" customFormat="1" ht="18.5" hidden="1" thickBot="1" x14ac:dyDescent="0.45">
      <c r="A62" s="119">
        <v>48</v>
      </c>
      <c r="B62" s="290" t="s">
        <v>66</v>
      </c>
      <c r="C62" s="145">
        <f t="shared" si="2"/>
        <v>0</v>
      </c>
      <c r="D62" s="8"/>
      <c r="E62" s="8"/>
      <c r="F62" s="8"/>
      <c r="G62" s="8"/>
      <c r="H62" s="9"/>
      <c r="I62" s="9"/>
      <c r="J62" s="9"/>
      <c r="K62" s="9"/>
      <c r="L62" s="9"/>
      <c r="M62" s="9"/>
      <c r="N62" s="83"/>
      <c r="O62" s="85"/>
      <c r="P62" s="85"/>
      <c r="Q62" s="90"/>
      <c r="R62" s="90"/>
      <c r="S62" s="85"/>
      <c r="T62" s="85"/>
      <c r="U62" s="63"/>
      <c r="V62" s="63"/>
      <c r="W62" s="63"/>
      <c r="X62" s="63"/>
      <c r="Y62" s="63"/>
      <c r="Z62" s="2"/>
    </row>
    <row r="63" spans="1:26" ht="18.5" hidden="1" thickBot="1" x14ac:dyDescent="0.45">
      <c r="A63" s="119">
        <v>48</v>
      </c>
      <c r="B63" s="290" t="s">
        <v>75</v>
      </c>
      <c r="C63" s="145">
        <f t="shared" si="2"/>
        <v>0</v>
      </c>
      <c r="D63" s="8" t="s">
        <v>568</v>
      </c>
      <c r="E63" s="8"/>
      <c r="F63" s="8"/>
      <c r="G63" s="8"/>
      <c r="H63" s="9"/>
      <c r="I63" s="9"/>
      <c r="J63" s="9"/>
      <c r="K63" s="9"/>
      <c r="L63" s="9"/>
      <c r="M63" s="9"/>
      <c r="N63" s="83"/>
      <c r="O63" s="85"/>
      <c r="P63" s="85"/>
      <c r="Q63" s="90"/>
      <c r="R63" s="90"/>
      <c r="S63" s="85"/>
      <c r="T63" s="85"/>
      <c r="U63" s="63"/>
      <c r="V63" s="63"/>
      <c r="W63" s="63"/>
      <c r="X63" s="63"/>
      <c r="Y63" s="63"/>
    </row>
    <row r="64" spans="1:26" ht="18.5" hidden="1" thickBot="1" x14ac:dyDescent="0.45">
      <c r="A64" s="119">
        <v>48</v>
      </c>
      <c r="B64" s="290" t="s">
        <v>68</v>
      </c>
      <c r="C64" s="145">
        <f t="shared" si="2"/>
        <v>0</v>
      </c>
      <c r="D64" s="8"/>
      <c r="E64" s="8"/>
      <c r="F64" s="8"/>
      <c r="G64" s="8"/>
      <c r="H64" s="9"/>
      <c r="I64" s="9"/>
      <c r="J64" s="9"/>
      <c r="K64" s="9"/>
      <c r="L64" s="9"/>
      <c r="M64" s="9"/>
      <c r="N64" s="83"/>
      <c r="O64" s="85"/>
      <c r="P64" s="85"/>
      <c r="Q64" s="90"/>
      <c r="R64" s="90"/>
      <c r="S64" s="85"/>
      <c r="T64" s="85"/>
      <c r="U64" s="63"/>
      <c r="V64" s="63"/>
      <c r="W64" s="63"/>
      <c r="X64" s="63"/>
      <c r="Y64" s="63"/>
    </row>
    <row r="65" spans="1:25" ht="18.5" hidden="1" thickBot="1" x14ac:dyDescent="0.45">
      <c r="A65" s="119">
        <v>48</v>
      </c>
      <c r="B65" s="290" t="s">
        <v>68</v>
      </c>
      <c r="C65" s="145">
        <f t="shared" si="2"/>
        <v>0</v>
      </c>
      <c r="D65" s="8"/>
      <c r="E65" s="8"/>
      <c r="F65" s="8"/>
      <c r="G65" s="8"/>
      <c r="H65" s="9"/>
      <c r="I65" s="9"/>
      <c r="J65" s="9"/>
      <c r="K65" s="9"/>
      <c r="L65" s="9"/>
      <c r="M65" s="9"/>
      <c r="N65" s="83"/>
      <c r="O65" s="85"/>
      <c r="P65" s="85"/>
      <c r="Q65" s="90"/>
      <c r="R65" s="90"/>
      <c r="S65" s="85"/>
      <c r="T65" s="63"/>
      <c r="U65" s="63"/>
      <c r="V65" s="63"/>
      <c r="W65" s="63"/>
      <c r="X65" s="82"/>
      <c r="Y65" s="82"/>
    </row>
    <row r="66" spans="1:25" ht="18.5" hidden="1" thickBot="1" x14ac:dyDescent="0.45">
      <c r="A66" s="119">
        <v>48</v>
      </c>
      <c r="B66" s="291" t="s">
        <v>160</v>
      </c>
      <c r="C66" s="145">
        <f t="shared" si="2"/>
        <v>0</v>
      </c>
      <c r="D66" s="8"/>
      <c r="E66" s="8"/>
      <c r="F66" s="8"/>
      <c r="G66" s="8"/>
      <c r="H66" s="9"/>
      <c r="I66" s="9"/>
      <c r="J66" s="9"/>
      <c r="K66" s="9"/>
      <c r="L66" s="9"/>
      <c r="M66" s="9"/>
      <c r="N66" s="83"/>
      <c r="O66" s="85"/>
      <c r="P66" s="85"/>
      <c r="Q66" s="90"/>
      <c r="R66" s="90"/>
      <c r="S66" s="85"/>
      <c r="T66" s="85"/>
      <c r="U66" s="63"/>
      <c r="V66" s="63"/>
      <c r="W66" s="63"/>
      <c r="X66" s="63"/>
      <c r="Y66" s="63"/>
    </row>
    <row r="67" spans="1:25" ht="18.5" hidden="1" thickBot="1" x14ac:dyDescent="0.45">
      <c r="A67" s="119">
        <v>48</v>
      </c>
      <c r="B67" s="290" t="s">
        <v>42</v>
      </c>
      <c r="C67" s="145">
        <f t="shared" si="2"/>
        <v>0</v>
      </c>
      <c r="D67" s="8"/>
      <c r="E67" s="8"/>
      <c r="F67" s="8"/>
      <c r="G67" s="8"/>
      <c r="H67" s="9"/>
      <c r="I67" s="9"/>
      <c r="J67" s="9"/>
      <c r="K67" s="9"/>
      <c r="L67" s="9"/>
      <c r="M67" s="9"/>
      <c r="N67" s="83"/>
      <c r="O67" s="85"/>
      <c r="P67" s="85"/>
      <c r="Q67" s="90"/>
      <c r="R67" s="90"/>
      <c r="S67" s="85"/>
      <c r="T67" s="63"/>
      <c r="U67" s="63"/>
      <c r="V67" s="63"/>
      <c r="W67" s="82"/>
      <c r="X67" s="63"/>
      <c r="Y67" s="63"/>
    </row>
    <row r="68" spans="1:25" ht="18.5" hidden="1" thickBot="1" x14ac:dyDescent="0.45">
      <c r="A68" s="119">
        <v>48</v>
      </c>
      <c r="B68" s="290" t="s">
        <v>341</v>
      </c>
      <c r="C68" s="145">
        <f t="shared" si="2"/>
        <v>0</v>
      </c>
      <c r="D68" s="8"/>
      <c r="E68" s="8"/>
      <c r="F68" s="8"/>
      <c r="G68" s="8"/>
      <c r="H68" s="9"/>
      <c r="I68" s="9"/>
      <c r="J68" s="9"/>
      <c r="K68" s="9"/>
      <c r="L68" s="9"/>
      <c r="M68" s="9"/>
      <c r="N68" s="83"/>
      <c r="O68" s="86"/>
      <c r="P68" s="85"/>
      <c r="Q68" s="90"/>
      <c r="R68" s="90"/>
      <c r="S68" s="85"/>
      <c r="T68" s="85"/>
      <c r="U68" s="63"/>
      <c r="V68" s="82"/>
      <c r="W68" s="63"/>
      <c r="X68" s="63"/>
      <c r="Y68" s="63"/>
    </row>
    <row r="69" spans="1:25" ht="18.5" hidden="1" thickBot="1" x14ac:dyDescent="0.45">
      <c r="A69" s="119">
        <v>48</v>
      </c>
      <c r="B69" s="290" t="s">
        <v>121</v>
      </c>
      <c r="C69" s="145">
        <f t="shared" si="2"/>
        <v>0</v>
      </c>
      <c r="D69" s="8"/>
      <c r="E69" s="8"/>
      <c r="F69" s="8"/>
      <c r="G69" s="8"/>
      <c r="H69" s="9"/>
      <c r="I69" s="9"/>
      <c r="J69" s="9"/>
      <c r="K69" s="9"/>
      <c r="L69" s="9"/>
      <c r="M69" s="9"/>
      <c r="N69" s="83"/>
      <c r="O69" s="85"/>
      <c r="P69" s="85"/>
      <c r="Q69" s="90"/>
      <c r="R69" s="90"/>
      <c r="S69" s="85"/>
      <c r="T69" s="85"/>
      <c r="U69" s="63"/>
      <c r="V69" s="63"/>
      <c r="W69" s="63"/>
      <c r="X69" s="63"/>
      <c r="Y69" s="63"/>
    </row>
    <row r="70" spans="1:25" ht="18.5" hidden="1" thickBot="1" x14ac:dyDescent="0.45">
      <c r="A70" s="119">
        <v>48</v>
      </c>
      <c r="B70" s="290" t="s">
        <v>62</v>
      </c>
      <c r="C70" s="145">
        <f t="shared" ref="C70:C101" si="3">SUM(D70:Y70)</f>
        <v>0</v>
      </c>
      <c r="D70" s="8"/>
      <c r="E70" s="8"/>
      <c r="F70" s="8"/>
      <c r="G70" s="8"/>
      <c r="H70" s="9"/>
      <c r="I70" s="9"/>
      <c r="J70" s="9"/>
      <c r="K70" s="9"/>
      <c r="L70" s="9"/>
      <c r="M70" s="9"/>
      <c r="N70" s="83"/>
      <c r="O70" s="85"/>
      <c r="P70" s="85"/>
      <c r="Q70" s="90"/>
      <c r="R70" s="90"/>
      <c r="S70" s="85"/>
      <c r="T70" s="85"/>
      <c r="U70" s="63"/>
      <c r="V70" s="63"/>
      <c r="W70" s="63"/>
      <c r="X70" s="63"/>
      <c r="Y70" s="63"/>
    </row>
    <row r="71" spans="1:25" ht="18.5" hidden="1" thickBot="1" x14ac:dyDescent="0.45">
      <c r="A71" s="119">
        <v>48</v>
      </c>
      <c r="B71" s="290" t="s">
        <v>76</v>
      </c>
      <c r="C71" s="145">
        <f t="shared" si="3"/>
        <v>0</v>
      </c>
      <c r="D71" s="8"/>
      <c r="E71" s="8"/>
      <c r="F71" s="8"/>
      <c r="G71" s="8"/>
      <c r="H71" s="9"/>
      <c r="I71" s="10"/>
      <c r="J71" s="9"/>
      <c r="K71" s="9"/>
      <c r="L71" s="9"/>
      <c r="M71" s="9"/>
      <c r="N71" s="83"/>
      <c r="O71" s="85"/>
      <c r="P71" s="85"/>
      <c r="Q71" s="90"/>
      <c r="R71" s="90"/>
      <c r="S71" s="85"/>
      <c r="T71" s="85"/>
      <c r="U71" s="63"/>
      <c r="V71" s="63"/>
      <c r="W71" s="63"/>
      <c r="X71" s="63"/>
      <c r="Y71" s="63"/>
    </row>
    <row r="72" spans="1:25" ht="18.5" hidden="1" thickBot="1" x14ac:dyDescent="0.45">
      <c r="A72" s="119">
        <v>48</v>
      </c>
      <c r="B72" s="290" t="s">
        <v>122</v>
      </c>
      <c r="C72" s="145">
        <f t="shared" si="3"/>
        <v>0</v>
      </c>
      <c r="D72" s="8"/>
      <c r="E72" s="8"/>
      <c r="F72" s="8"/>
      <c r="G72" s="8"/>
      <c r="H72" s="9"/>
      <c r="I72" s="9"/>
      <c r="J72" s="9"/>
      <c r="K72" s="9"/>
      <c r="L72" s="9"/>
      <c r="M72" s="9"/>
      <c r="N72" s="9"/>
      <c r="O72" s="85"/>
      <c r="P72" s="85"/>
      <c r="Q72" s="90"/>
      <c r="R72" s="90"/>
      <c r="S72" s="85"/>
      <c r="T72" s="85"/>
      <c r="U72" s="63"/>
      <c r="V72" s="63"/>
      <c r="W72" s="63"/>
      <c r="X72" s="63"/>
      <c r="Y72" s="63"/>
    </row>
    <row r="73" spans="1:25" ht="18.5" hidden="1" thickBot="1" x14ac:dyDescent="0.45">
      <c r="A73" s="119">
        <v>48</v>
      </c>
      <c r="B73" s="290" t="s">
        <v>67</v>
      </c>
      <c r="C73" s="145">
        <f t="shared" si="3"/>
        <v>0</v>
      </c>
      <c r="D73" s="8"/>
      <c r="E73" s="8"/>
      <c r="F73" s="8"/>
      <c r="G73" s="9"/>
      <c r="H73" s="9"/>
      <c r="I73" s="9"/>
      <c r="J73" s="9"/>
      <c r="K73" s="9"/>
      <c r="L73" s="9"/>
      <c r="M73" s="9"/>
      <c r="N73" s="83"/>
      <c r="O73" s="85"/>
      <c r="P73" s="85"/>
      <c r="Q73" s="90"/>
      <c r="R73" s="90"/>
      <c r="S73" s="85"/>
      <c r="T73" s="85"/>
      <c r="U73" s="63"/>
      <c r="V73" s="63"/>
      <c r="W73" s="63"/>
      <c r="X73" s="63"/>
      <c r="Y73" s="63"/>
    </row>
    <row r="74" spans="1:25" ht="18.5" hidden="1" thickBot="1" x14ac:dyDescent="0.45">
      <c r="A74" s="119">
        <v>48</v>
      </c>
      <c r="B74" s="290" t="s">
        <v>78</v>
      </c>
      <c r="C74" s="145">
        <f t="shared" si="3"/>
        <v>0</v>
      </c>
      <c r="D74" s="8"/>
      <c r="E74" s="8"/>
      <c r="F74" s="8"/>
      <c r="G74" s="8"/>
      <c r="H74" s="9"/>
      <c r="I74" s="9"/>
      <c r="J74" s="9"/>
      <c r="K74" s="9"/>
      <c r="L74" s="9"/>
      <c r="M74" s="9"/>
      <c r="N74" s="83"/>
      <c r="O74" s="85"/>
      <c r="P74" s="85"/>
      <c r="Q74" s="90"/>
      <c r="R74" s="90"/>
      <c r="S74" s="85"/>
      <c r="T74" s="85"/>
      <c r="U74" s="63"/>
      <c r="V74" s="63"/>
      <c r="W74" s="63"/>
      <c r="X74" s="63"/>
      <c r="Y74" s="63"/>
    </row>
    <row r="75" spans="1:25" ht="18.5" hidden="1" thickBot="1" x14ac:dyDescent="0.45">
      <c r="A75" s="119">
        <v>48</v>
      </c>
      <c r="B75" s="290" t="s">
        <v>79</v>
      </c>
      <c r="C75" s="145">
        <f t="shared" si="3"/>
        <v>0</v>
      </c>
      <c r="D75" s="8"/>
      <c r="E75" s="8"/>
      <c r="F75" s="8"/>
      <c r="G75" s="8"/>
      <c r="H75" s="81"/>
      <c r="I75" s="9"/>
      <c r="J75" s="9"/>
      <c r="K75" s="9"/>
      <c r="L75" s="9"/>
      <c r="M75" s="9"/>
      <c r="N75" s="83"/>
      <c r="O75" s="85"/>
      <c r="P75" s="85"/>
      <c r="Q75" s="90"/>
      <c r="R75" s="90"/>
      <c r="S75" s="85"/>
      <c r="T75" s="85"/>
      <c r="U75" s="63"/>
      <c r="V75" s="63"/>
      <c r="W75" s="63"/>
      <c r="X75" s="63"/>
      <c r="Y75" s="63"/>
    </row>
    <row r="76" spans="1:25" ht="18.5" hidden="1" thickBot="1" x14ac:dyDescent="0.45">
      <c r="A76" s="119">
        <v>48</v>
      </c>
      <c r="B76" s="291" t="s">
        <v>73</v>
      </c>
      <c r="C76" s="145">
        <f t="shared" si="3"/>
        <v>0</v>
      </c>
      <c r="D76" s="8"/>
      <c r="E76" s="8"/>
      <c r="F76" s="8"/>
      <c r="G76" s="8"/>
      <c r="H76" s="9"/>
      <c r="I76" s="9"/>
      <c r="J76" s="9"/>
      <c r="K76" s="9"/>
      <c r="L76" s="9"/>
      <c r="M76" s="9"/>
      <c r="N76" s="83"/>
      <c r="O76" s="85"/>
      <c r="P76" s="85"/>
      <c r="Q76" s="90"/>
      <c r="R76" s="90"/>
      <c r="S76" s="85"/>
      <c r="T76" s="85"/>
      <c r="U76" s="63"/>
      <c r="V76" s="63"/>
      <c r="W76" s="63"/>
      <c r="X76" s="63"/>
      <c r="Y76" s="63"/>
    </row>
    <row r="77" spans="1:25" ht="18.5" hidden="1" thickBot="1" x14ac:dyDescent="0.45">
      <c r="A77" s="119">
        <v>48</v>
      </c>
      <c r="B77" s="290" t="s">
        <v>69</v>
      </c>
      <c r="C77" s="145">
        <f t="shared" si="3"/>
        <v>0</v>
      </c>
      <c r="D77" s="12"/>
      <c r="E77" s="8"/>
      <c r="F77" s="8"/>
      <c r="G77" s="8"/>
      <c r="H77" s="9"/>
      <c r="I77" s="9"/>
      <c r="J77" s="9"/>
      <c r="K77" s="9"/>
      <c r="L77" s="9"/>
      <c r="M77" s="9"/>
      <c r="N77" s="83"/>
      <c r="O77" s="85"/>
      <c r="P77" s="85"/>
      <c r="Q77" s="90"/>
      <c r="R77" s="90"/>
      <c r="S77" s="85"/>
      <c r="T77" s="85"/>
      <c r="U77" s="63"/>
      <c r="V77" s="63"/>
      <c r="W77" s="63"/>
      <c r="X77" s="63"/>
      <c r="Y77" s="63"/>
    </row>
    <row r="78" spans="1:25" ht="18.5" hidden="1" thickBot="1" x14ac:dyDescent="0.45">
      <c r="A78" s="119">
        <v>48</v>
      </c>
      <c r="B78" s="290" t="s">
        <v>45</v>
      </c>
      <c r="C78" s="145">
        <f t="shared" si="3"/>
        <v>0</v>
      </c>
      <c r="D78" s="12"/>
      <c r="E78" s="8"/>
      <c r="F78" s="8"/>
      <c r="G78" s="81"/>
      <c r="H78" s="9"/>
      <c r="I78" s="9"/>
      <c r="J78" s="9"/>
      <c r="K78" s="9"/>
      <c r="L78" s="9"/>
      <c r="M78" s="9"/>
      <c r="N78" s="83"/>
      <c r="O78" s="85"/>
      <c r="P78" s="85"/>
      <c r="Q78" s="90"/>
      <c r="R78" s="90"/>
      <c r="S78" s="85"/>
      <c r="T78" s="85"/>
      <c r="U78" s="63"/>
      <c r="V78" s="63"/>
      <c r="W78" s="63"/>
      <c r="X78" s="63"/>
      <c r="Y78" s="63"/>
    </row>
    <row r="79" spans="1:25" ht="18.5" hidden="1" thickBot="1" x14ac:dyDescent="0.45">
      <c r="A79" s="119">
        <v>48</v>
      </c>
      <c r="B79" s="290" t="s">
        <v>80</v>
      </c>
      <c r="C79" s="145">
        <f t="shared" si="3"/>
        <v>0</v>
      </c>
      <c r="D79" s="8"/>
      <c r="E79" s="8"/>
      <c r="F79" s="8"/>
      <c r="G79" s="81"/>
      <c r="H79" s="9"/>
      <c r="I79" s="9"/>
      <c r="J79" s="9"/>
      <c r="K79" s="9"/>
      <c r="L79" s="9"/>
      <c r="M79" s="9"/>
      <c r="N79" s="83"/>
      <c r="O79" s="85"/>
      <c r="P79" s="85"/>
      <c r="Q79" s="90"/>
      <c r="R79" s="90"/>
      <c r="S79" s="85"/>
      <c r="T79" s="85"/>
      <c r="U79" s="63"/>
      <c r="V79" s="63"/>
      <c r="W79" s="63"/>
      <c r="X79" s="63"/>
      <c r="Y79" s="63"/>
    </row>
    <row r="80" spans="1:25" ht="18.5" hidden="1" thickBot="1" x14ac:dyDescent="0.45">
      <c r="A80" s="119">
        <v>48</v>
      </c>
      <c r="B80" s="290" t="s">
        <v>81</v>
      </c>
      <c r="C80" s="145">
        <f t="shared" si="3"/>
        <v>0</v>
      </c>
      <c r="D80" s="8"/>
      <c r="E80" s="8"/>
      <c r="F80" s="8"/>
      <c r="G80" s="8"/>
      <c r="H80" s="9"/>
      <c r="I80" s="9"/>
      <c r="J80" s="9"/>
      <c r="K80" s="9"/>
      <c r="L80" s="9"/>
      <c r="M80" s="9"/>
      <c r="N80" s="83"/>
      <c r="O80" s="85"/>
      <c r="P80" s="85"/>
      <c r="Q80" s="90"/>
      <c r="R80" s="90"/>
      <c r="S80" s="85"/>
      <c r="T80" s="85"/>
      <c r="U80" s="63"/>
      <c r="V80" s="63"/>
      <c r="W80" s="63"/>
      <c r="X80" s="63"/>
      <c r="Y80" s="63"/>
    </row>
    <row r="81" spans="1:25" ht="18.5" hidden="1" thickBot="1" x14ac:dyDescent="0.45">
      <c r="A81" s="119">
        <v>48</v>
      </c>
      <c r="B81" s="291" t="s">
        <v>72</v>
      </c>
      <c r="C81" s="145">
        <f t="shared" si="3"/>
        <v>0</v>
      </c>
      <c r="D81" s="8"/>
      <c r="E81" s="8"/>
      <c r="F81" s="8"/>
      <c r="G81" s="8"/>
      <c r="H81" s="9"/>
      <c r="I81" s="9"/>
      <c r="J81" s="9"/>
      <c r="K81" s="9"/>
      <c r="L81" s="9"/>
      <c r="M81" s="9"/>
      <c r="N81" s="83"/>
      <c r="O81" s="85"/>
      <c r="P81" s="85"/>
      <c r="Q81" s="90"/>
      <c r="R81" s="90"/>
      <c r="S81" s="85"/>
      <c r="T81" s="85"/>
      <c r="U81" s="63"/>
      <c r="V81" s="63"/>
      <c r="W81" s="63"/>
      <c r="X81" s="63"/>
      <c r="Y81" s="63"/>
    </row>
    <row r="82" spans="1:25" ht="18.5" hidden="1" thickBot="1" x14ac:dyDescent="0.45">
      <c r="A82" s="119">
        <v>48</v>
      </c>
      <c r="B82" s="291" t="s">
        <v>387</v>
      </c>
      <c r="C82" s="145">
        <f t="shared" si="3"/>
        <v>0</v>
      </c>
      <c r="D82" s="8"/>
      <c r="E82" s="8"/>
      <c r="F82" s="8"/>
      <c r="G82" s="8"/>
      <c r="H82" s="9"/>
      <c r="I82" s="9"/>
      <c r="J82" s="9"/>
      <c r="K82" s="9"/>
      <c r="L82" s="9"/>
      <c r="M82" s="9"/>
      <c r="N82" s="83"/>
      <c r="O82" s="85"/>
      <c r="P82" s="85"/>
      <c r="Q82" s="90"/>
      <c r="R82" s="90"/>
      <c r="S82" s="85"/>
      <c r="T82" s="63"/>
      <c r="U82" s="63"/>
      <c r="V82" s="63"/>
      <c r="W82" s="63"/>
      <c r="X82" s="63"/>
      <c r="Y82" s="63"/>
    </row>
    <row r="83" spans="1:25" ht="18.5" hidden="1" thickBot="1" x14ac:dyDescent="0.45">
      <c r="A83" s="119">
        <v>48</v>
      </c>
      <c r="B83" s="290" t="s">
        <v>234</v>
      </c>
      <c r="C83" s="145">
        <f t="shared" si="3"/>
        <v>0</v>
      </c>
      <c r="D83" s="8"/>
      <c r="E83" s="8"/>
      <c r="F83" s="8"/>
      <c r="G83" s="8"/>
      <c r="H83" s="9"/>
      <c r="I83" s="9"/>
      <c r="J83" s="9"/>
      <c r="K83" s="9"/>
      <c r="L83" s="9"/>
      <c r="M83" s="9"/>
      <c r="N83" s="83"/>
      <c r="O83" s="85"/>
      <c r="P83" s="85"/>
      <c r="Q83" s="90"/>
      <c r="R83" s="90"/>
      <c r="S83" s="85"/>
      <c r="T83" s="63"/>
      <c r="U83" s="63"/>
      <c r="V83" s="63"/>
      <c r="W83" s="63"/>
      <c r="X83" s="63"/>
      <c r="Y83" s="63"/>
    </row>
    <row r="84" spans="1:25" ht="18.5" hidden="1" thickBot="1" x14ac:dyDescent="0.45">
      <c r="A84" s="119">
        <v>48</v>
      </c>
      <c r="B84" s="290" t="s">
        <v>63</v>
      </c>
      <c r="C84" s="145">
        <f t="shared" si="3"/>
        <v>0</v>
      </c>
      <c r="D84" s="8"/>
      <c r="E84" s="8"/>
      <c r="F84" s="8"/>
      <c r="G84" s="8"/>
      <c r="H84" s="9"/>
      <c r="I84" s="9"/>
      <c r="J84" s="9"/>
      <c r="K84" s="9"/>
      <c r="L84" s="9"/>
      <c r="M84" s="9"/>
      <c r="N84" s="83"/>
      <c r="O84" s="85"/>
      <c r="P84" s="85"/>
      <c r="Q84" s="90"/>
      <c r="R84" s="90"/>
      <c r="S84" s="85"/>
      <c r="T84" s="63"/>
      <c r="U84" s="63"/>
      <c r="V84" s="63"/>
      <c r="W84" s="63"/>
      <c r="X84" s="63"/>
      <c r="Y84" s="63"/>
    </row>
    <row r="85" spans="1:25" ht="18.5" hidden="1" thickBot="1" x14ac:dyDescent="0.45">
      <c r="A85" s="119">
        <v>48</v>
      </c>
      <c r="B85" s="290" t="s">
        <v>71</v>
      </c>
      <c r="C85" s="145">
        <f t="shared" si="3"/>
        <v>0</v>
      </c>
      <c r="D85" s="8"/>
      <c r="E85" s="8"/>
      <c r="F85" s="8"/>
      <c r="G85" s="8"/>
      <c r="H85" s="9"/>
      <c r="I85" s="9"/>
      <c r="J85" s="9"/>
      <c r="K85" s="9"/>
      <c r="L85" s="9"/>
      <c r="M85" s="9"/>
      <c r="N85" s="83"/>
      <c r="O85" s="85"/>
      <c r="P85" s="85"/>
      <c r="Q85" s="90"/>
      <c r="R85" s="90"/>
      <c r="S85" s="85"/>
      <c r="T85" s="63"/>
      <c r="U85" s="63"/>
      <c r="V85" s="63"/>
      <c r="W85" s="63"/>
      <c r="X85" s="63"/>
      <c r="Y85" s="63"/>
    </row>
    <row r="86" spans="1:25" ht="18.5" hidden="1" thickBot="1" x14ac:dyDescent="0.45">
      <c r="A86" s="119">
        <v>48</v>
      </c>
      <c r="B86" s="290" t="s">
        <v>36</v>
      </c>
      <c r="C86" s="145">
        <f t="shared" si="3"/>
        <v>0</v>
      </c>
      <c r="D86" s="8"/>
      <c r="E86" s="8"/>
      <c r="F86" s="8"/>
      <c r="G86" s="8"/>
      <c r="H86" s="9"/>
      <c r="I86" s="9"/>
      <c r="J86" s="9"/>
      <c r="K86" s="9"/>
      <c r="L86" s="9"/>
      <c r="M86" s="9"/>
      <c r="N86" s="83"/>
      <c r="O86" s="85"/>
      <c r="P86" s="85"/>
      <c r="Q86" s="90"/>
      <c r="R86" s="90"/>
      <c r="S86" s="85"/>
      <c r="T86" s="63"/>
      <c r="U86" s="63"/>
      <c r="V86" s="63"/>
      <c r="W86" s="63"/>
      <c r="X86" s="63"/>
      <c r="Y86" s="63"/>
    </row>
    <row r="87" spans="1:25" ht="18.5" hidden="1" thickBot="1" x14ac:dyDescent="0.45">
      <c r="A87" s="119">
        <v>48</v>
      </c>
      <c r="B87" s="290" t="s">
        <v>82</v>
      </c>
      <c r="C87" s="145">
        <f t="shared" si="3"/>
        <v>0</v>
      </c>
      <c r="D87" s="8"/>
      <c r="E87" s="8"/>
      <c r="F87" s="8"/>
      <c r="G87" s="8"/>
      <c r="H87" s="9"/>
      <c r="I87" s="9"/>
      <c r="J87" s="9"/>
      <c r="K87" s="9"/>
      <c r="L87" s="9"/>
      <c r="M87" s="9"/>
      <c r="N87" s="83"/>
      <c r="O87" s="85"/>
      <c r="P87" s="85"/>
      <c r="Q87" s="90"/>
      <c r="R87" s="90"/>
      <c r="S87" s="85"/>
      <c r="T87" s="63"/>
      <c r="U87" s="63"/>
      <c r="V87" s="63"/>
      <c r="W87" s="63"/>
      <c r="X87" s="63"/>
      <c r="Y87" s="63"/>
    </row>
    <row r="88" spans="1:25" ht="18.5" hidden="1" thickBot="1" x14ac:dyDescent="0.45">
      <c r="A88" s="119">
        <v>48</v>
      </c>
      <c r="B88" s="290" t="s">
        <v>64</v>
      </c>
      <c r="C88" s="145">
        <f t="shared" si="3"/>
        <v>0</v>
      </c>
      <c r="D88" s="8"/>
      <c r="E88" s="8"/>
      <c r="F88" s="8"/>
      <c r="G88" s="8"/>
      <c r="H88" s="9"/>
      <c r="I88" s="9"/>
      <c r="J88" s="9"/>
      <c r="K88" s="9"/>
      <c r="L88" s="9"/>
      <c r="M88" s="9"/>
      <c r="N88" s="83"/>
      <c r="O88" s="85"/>
      <c r="P88" s="86"/>
      <c r="Q88" s="90"/>
      <c r="R88" s="90"/>
      <c r="S88" s="85"/>
      <c r="T88" s="63"/>
      <c r="U88" s="63"/>
      <c r="V88" s="63"/>
      <c r="W88" s="63"/>
      <c r="X88" s="63"/>
      <c r="Y88" s="63"/>
    </row>
    <row r="89" spans="1:25" ht="18.5" hidden="1" thickBot="1" x14ac:dyDescent="0.45">
      <c r="A89" s="119">
        <v>48</v>
      </c>
      <c r="B89" s="290" t="s">
        <v>84</v>
      </c>
      <c r="C89" s="145">
        <f t="shared" si="3"/>
        <v>0</v>
      </c>
      <c r="D89" s="8"/>
      <c r="E89" s="81"/>
      <c r="F89" s="8"/>
      <c r="G89" s="8"/>
      <c r="H89" s="9"/>
      <c r="I89" s="10"/>
      <c r="J89" s="9"/>
      <c r="K89" s="9"/>
      <c r="L89" s="9"/>
      <c r="M89" s="9"/>
      <c r="N89" s="83"/>
      <c r="O89" s="85"/>
      <c r="P89" s="85"/>
      <c r="Q89" s="90"/>
      <c r="R89" s="90"/>
      <c r="S89" s="85"/>
      <c r="T89" s="63"/>
      <c r="U89" s="63"/>
      <c r="V89" s="63"/>
      <c r="W89" s="63"/>
      <c r="X89" s="63"/>
      <c r="Y89" s="63"/>
    </row>
    <row r="90" spans="1:25" ht="18.5" hidden="1" thickBot="1" x14ac:dyDescent="0.45">
      <c r="A90" s="119">
        <v>48</v>
      </c>
      <c r="B90" s="290" t="s">
        <v>16</v>
      </c>
      <c r="C90" s="145">
        <f t="shared" si="3"/>
        <v>0</v>
      </c>
      <c r="D90" s="8"/>
      <c r="E90" s="8"/>
      <c r="F90" s="8"/>
      <c r="G90" s="8"/>
      <c r="H90" s="9"/>
      <c r="I90" s="9"/>
      <c r="J90" s="9"/>
      <c r="K90" s="9"/>
      <c r="L90" s="9"/>
      <c r="M90" s="9"/>
      <c r="N90" s="83"/>
      <c r="O90" s="85"/>
      <c r="P90" s="85"/>
      <c r="Q90" s="90"/>
      <c r="R90" s="90"/>
      <c r="S90" s="85"/>
      <c r="T90" s="63"/>
      <c r="U90" s="63"/>
      <c r="V90" s="63"/>
      <c r="W90" s="63"/>
      <c r="X90" s="63"/>
      <c r="Y90" s="63"/>
    </row>
    <row r="91" spans="1:25" ht="18.5" hidden="1" thickBot="1" x14ac:dyDescent="0.45">
      <c r="A91" s="119">
        <v>48</v>
      </c>
      <c r="B91" s="290" t="s">
        <v>23</v>
      </c>
      <c r="C91" s="145">
        <f t="shared" si="3"/>
        <v>0</v>
      </c>
      <c r="D91" s="8"/>
      <c r="E91" s="8"/>
      <c r="F91" s="81"/>
      <c r="G91" s="8"/>
      <c r="H91" s="9"/>
      <c r="I91" s="9"/>
      <c r="J91" s="9"/>
      <c r="K91" s="9"/>
      <c r="L91" s="9"/>
      <c r="M91" s="9"/>
      <c r="N91" s="83"/>
      <c r="O91" s="85"/>
      <c r="P91" s="85"/>
      <c r="Q91" s="90"/>
      <c r="R91" s="90"/>
      <c r="S91" s="85"/>
      <c r="T91" s="63"/>
      <c r="U91" s="63"/>
      <c r="V91" s="63"/>
      <c r="W91" s="63"/>
      <c r="X91" s="63"/>
      <c r="Y91" s="63"/>
    </row>
    <row r="92" spans="1:25" ht="18.5" hidden="1" thickBot="1" x14ac:dyDescent="0.45">
      <c r="A92" s="119">
        <v>48</v>
      </c>
      <c r="B92" s="290" t="s">
        <v>40</v>
      </c>
      <c r="C92" s="145">
        <f t="shared" si="3"/>
        <v>0</v>
      </c>
      <c r="D92" s="8"/>
      <c r="E92" s="8"/>
      <c r="F92" s="8"/>
      <c r="G92" s="8"/>
      <c r="H92" s="9"/>
      <c r="I92" s="9"/>
      <c r="J92" s="9"/>
      <c r="K92" s="9"/>
      <c r="L92" s="9"/>
      <c r="M92" s="9"/>
      <c r="N92" s="83"/>
      <c r="O92" s="85"/>
      <c r="P92" s="85"/>
      <c r="Q92" s="90"/>
      <c r="R92" s="90"/>
      <c r="S92" s="85"/>
      <c r="T92" s="63"/>
      <c r="U92" s="63"/>
      <c r="V92" s="63"/>
      <c r="W92" s="63"/>
      <c r="X92" s="63"/>
      <c r="Y92" s="63"/>
    </row>
    <row r="93" spans="1:25" ht="18.5" hidden="1" thickBot="1" x14ac:dyDescent="0.45">
      <c r="A93" s="119">
        <v>48</v>
      </c>
      <c r="B93" s="290" t="s">
        <v>9</v>
      </c>
      <c r="C93" s="145">
        <f t="shared" si="3"/>
        <v>0</v>
      </c>
      <c r="D93" s="8"/>
      <c r="E93" s="8"/>
      <c r="F93" s="8"/>
      <c r="G93" s="9"/>
      <c r="H93" s="9"/>
      <c r="I93" s="9"/>
      <c r="J93" s="9"/>
      <c r="K93" s="9"/>
      <c r="L93" s="9"/>
      <c r="M93" s="9"/>
      <c r="N93" s="83"/>
      <c r="O93" s="85"/>
      <c r="P93" s="85"/>
      <c r="Q93" s="90"/>
      <c r="R93" s="90"/>
      <c r="S93" s="85"/>
      <c r="T93" s="63"/>
      <c r="U93" s="63"/>
      <c r="V93" s="63"/>
      <c r="W93" s="63"/>
      <c r="X93" s="63"/>
      <c r="Y93" s="63"/>
    </row>
    <row r="94" spans="1:25" ht="18.5" hidden="1" thickBot="1" x14ac:dyDescent="0.45">
      <c r="A94" s="119">
        <v>48</v>
      </c>
      <c r="B94" s="290" t="s">
        <v>14</v>
      </c>
      <c r="C94" s="145">
        <f t="shared" si="3"/>
        <v>0</v>
      </c>
      <c r="D94" s="8"/>
      <c r="E94" s="8"/>
      <c r="F94" s="8"/>
      <c r="G94" s="8"/>
      <c r="H94" s="9"/>
      <c r="I94" s="9"/>
      <c r="J94" s="9"/>
      <c r="K94" s="9"/>
      <c r="L94" s="9"/>
      <c r="M94" s="9"/>
      <c r="N94" s="83"/>
      <c r="O94" s="85"/>
      <c r="P94" s="85"/>
      <c r="Q94" s="90"/>
      <c r="R94" s="90"/>
      <c r="S94" s="85"/>
      <c r="T94" s="63"/>
      <c r="U94" s="63"/>
      <c r="V94" s="63"/>
      <c r="W94" s="63"/>
      <c r="X94" s="63"/>
      <c r="Y94" s="63"/>
    </row>
    <row r="95" spans="1:25" ht="18.5" hidden="1" thickBot="1" x14ac:dyDescent="0.45">
      <c r="A95" s="119">
        <v>48</v>
      </c>
      <c r="B95" s="290" t="s">
        <v>311</v>
      </c>
      <c r="C95" s="145">
        <f t="shared" si="3"/>
        <v>0</v>
      </c>
      <c r="D95" s="8"/>
      <c r="E95" s="8"/>
      <c r="F95" s="8"/>
      <c r="G95" s="8"/>
      <c r="H95" s="9"/>
      <c r="I95" s="9"/>
      <c r="J95" s="9"/>
      <c r="K95" s="9"/>
      <c r="L95" s="9"/>
      <c r="M95" s="9"/>
      <c r="N95" s="83"/>
      <c r="O95" s="85"/>
      <c r="P95" s="85"/>
      <c r="Q95" s="90"/>
      <c r="R95" s="90"/>
      <c r="S95" s="85"/>
      <c r="T95" s="63"/>
      <c r="U95" s="63"/>
      <c r="V95" s="63"/>
      <c r="W95" s="63"/>
      <c r="X95" s="63"/>
      <c r="Y95" s="63"/>
    </row>
    <row r="96" spans="1:25" ht="18.5" hidden="1" thickBot="1" x14ac:dyDescent="0.45">
      <c r="A96" s="119">
        <v>48</v>
      </c>
      <c r="B96" s="290" t="s">
        <v>65</v>
      </c>
      <c r="C96" s="145">
        <f t="shared" si="3"/>
        <v>0</v>
      </c>
      <c r="D96" s="8"/>
      <c r="E96" s="8"/>
      <c r="F96" s="8"/>
      <c r="G96" s="8"/>
      <c r="H96" s="9"/>
      <c r="I96" s="9"/>
      <c r="J96" s="9"/>
      <c r="K96" s="9"/>
      <c r="L96" s="9"/>
      <c r="M96" s="9"/>
      <c r="N96" s="83"/>
      <c r="O96" s="85"/>
      <c r="P96" s="85"/>
      <c r="Q96" s="90"/>
      <c r="R96" s="90"/>
      <c r="S96" s="85"/>
      <c r="T96" s="63"/>
      <c r="U96" s="63"/>
      <c r="V96" s="63"/>
      <c r="W96" s="63"/>
      <c r="X96" s="63"/>
      <c r="Y96" s="63"/>
    </row>
    <row r="97" spans="1:25" ht="18.5" hidden="1" thickBot="1" x14ac:dyDescent="0.45">
      <c r="A97" s="119">
        <v>48</v>
      </c>
      <c r="B97" s="290" t="s">
        <v>38</v>
      </c>
      <c r="C97" s="145">
        <f t="shared" si="3"/>
        <v>0</v>
      </c>
      <c r="D97" s="8"/>
      <c r="E97" s="8"/>
      <c r="F97" s="8"/>
      <c r="G97" s="8"/>
      <c r="H97" s="9"/>
      <c r="I97" s="9"/>
      <c r="J97" s="9"/>
      <c r="K97" s="9"/>
      <c r="L97" s="9"/>
      <c r="M97" s="9"/>
      <c r="N97" s="83"/>
      <c r="O97" s="85"/>
      <c r="P97" s="85"/>
      <c r="Q97" s="90"/>
      <c r="R97" s="90"/>
      <c r="S97" s="85"/>
      <c r="T97" s="63"/>
      <c r="U97" s="63"/>
      <c r="V97" s="63"/>
      <c r="W97" s="63"/>
      <c r="X97" s="63"/>
      <c r="Y97" s="63"/>
    </row>
    <row r="98" spans="1:25" ht="18.5" hidden="1" thickBot="1" x14ac:dyDescent="0.45">
      <c r="A98" s="119">
        <v>48</v>
      </c>
      <c r="B98" s="290" t="s">
        <v>86</v>
      </c>
      <c r="C98" s="145">
        <f t="shared" si="3"/>
        <v>0</v>
      </c>
      <c r="D98" s="8"/>
      <c r="E98" s="8"/>
      <c r="F98" s="8"/>
      <c r="G98" s="8"/>
      <c r="H98" s="9"/>
      <c r="I98" s="9"/>
      <c r="J98" s="9"/>
      <c r="K98" s="9"/>
      <c r="L98" s="9"/>
      <c r="M98" s="9"/>
      <c r="N98" s="83"/>
      <c r="O98" s="85"/>
      <c r="P98" s="85"/>
      <c r="Q98" s="90"/>
      <c r="R98" s="90"/>
      <c r="S98" s="85"/>
      <c r="T98" s="63"/>
      <c r="U98" s="63"/>
      <c r="V98" s="63"/>
      <c r="W98" s="63"/>
      <c r="X98" s="63"/>
      <c r="Y98" s="63"/>
    </row>
    <row r="99" spans="1:25" ht="18.5" hidden="1" thickBot="1" x14ac:dyDescent="0.45">
      <c r="A99" s="119">
        <v>48</v>
      </c>
      <c r="B99" s="290" t="s">
        <v>31</v>
      </c>
      <c r="C99" s="145">
        <f t="shared" si="3"/>
        <v>0</v>
      </c>
      <c r="D99" s="8"/>
      <c r="E99" s="8"/>
      <c r="F99" s="8"/>
      <c r="G99" s="8"/>
      <c r="H99" s="9"/>
      <c r="I99" s="9"/>
      <c r="J99" s="9"/>
      <c r="K99" s="9"/>
      <c r="L99" s="9"/>
      <c r="M99" s="9"/>
      <c r="N99" s="83"/>
      <c r="O99" s="85"/>
      <c r="P99" s="85"/>
      <c r="Q99" s="90"/>
      <c r="R99" s="90"/>
      <c r="S99" s="85"/>
      <c r="T99" s="63"/>
      <c r="U99" s="63"/>
      <c r="V99" s="63"/>
      <c r="W99" s="63"/>
      <c r="X99" s="63"/>
      <c r="Y99" s="63"/>
    </row>
    <row r="100" spans="1:25" ht="18.5" hidden="1" thickBot="1" x14ac:dyDescent="0.45">
      <c r="A100" s="119"/>
      <c r="B100" s="290" t="s">
        <v>87</v>
      </c>
      <c r="C100" s="145">
        <f t="shared" si="3"/>
        <v>0</v>
      </c>
      <c r="D100" s="8"/>
      <c r="E100" s="8"/>
      <c r="F100" s="8"/>
      <c r="G100" s="9"/>
      <c r="H100" s="9"/>
      <c r="I100" s="9"/>
      <c r="J100" s="9"/>
      <c r="K100" s="9"/>
      <c r="L100" s="9"/>
      <c r="M100" s="9"/>
      <c r="N100" s="83"/>
      <c r="O100" s="85"/>
      <c r="P100" s="85"/>
      <c r="Q100" s="90"/>
      <c r="R100" s="90"/>
      <c r="S100" s="85"/>
      <c r="T100" s="63"/>
      <c r="U100" s="63"/>
      <c r="V100" s="63"/>
      <c r="W100" s="63"/>
      <c r="X100" s="63"/>
      <c r="Y100" s="63"/>
    </row>
    <row r="101" spans="1:25" ht="18.5" hidden="1" thickBot="1" x14ac:dyDescent="0.45">
      <c r="A101" s="119">
        <v>48</v>
      </c>
      <c r="B101" s="291" t="s">
        <v>57</v>
      </c>
      <c r="C101" s="145">
        <f t="shared" si="3"/>
        <v>0</v>
      </c>
      <c r="D101" s="8"/>
      <c r="E101" s="8"/>
      <c r="F101" s="8"/>
      <c r="G101" s="9"/>
      <c r="H101" s="9"/>
      <c r="I101" s="9"/>
      <c r="J101" s="9"/>
      <c r="K101" s="9"/>
      <c r="L101" s="9"/>
      <c r="M101" s="9"/>
      <c r="N101" s="83"/>
      <c r="O101" s="85"/>
      <c r="P101" s="85"/>
      <c r="Q101" s="90"/>
      <c r="R101" s="90"/>
      <c r="S101" s="85"/>
      <c r="T101" s="63"/>
      <c r="U101" s="63"/>
      <c r="V101" s="63"/>
      <c r="W101" s="63"/>
      <c r="X101" s="63"/>
      <c r="Y101" s="63"/>
    </row>
    <row r="102" spans="1:25" ht="18.5" hidden="1" thickBot="1" x14ac:dyDescent="0.45">
      <c r="A102" s="119">
        <v>48</v>
      </c>
      <c r="B102" s="291" t="s">
        <v>188</v>
      </c>
      <c r="C102" s="145">
        <f t="shared" ref="C102" si="4">SUM(D102:Y102)</f>
        <v>0</v>
      </c>
      <c r="D102" s="8"/>
      <c r="E102" s="8"/>
      <c r="F102" s="8"/>
      <c r="G102" s="9"/>
      <c r="H102" s="9"/>
      <c r="I102" s="9"/>
      <c r="J102" s="9"/>
      <c r="K102" s="9"/>
      <c r="L102" s="304"/>
      <c r="M102" s="304"/>
      <c r="N102" s="83"/>
    </row>
    <row r="103" spans="1:25" ht="18.5" thickBot="1" x14ac:dyDescent="0.45">
      <c r="D103" s="305">
        <f>SUM(D5:D102)</f>
        <v>5035.2400000000007</v>
      </c>
      <c r="E103" s="305">
        <f>SUM(E5:E102)</f>
        <v>3797.91</v>
      </c>
      <c r="F103" s="305">
        <f>SUM(F5:F102)</f>
        <v>5015.1399999999994</v>
      </c>
      <c r="G103" s="305">
        <f t="shared" ref="G103:T103" si="5">SUM(G5:G102)</f>
        <v>3542.4699999999993</v>
      </c>
      <c r="H103" s="305">
        <f t="shared" si="5"/>
        <v>3585.0000000000005</v>
      </c>
      <c r="I103" s="305">
        <f>SUM(I5:I102)</f>
        <v>3740.25</v>
      </c>
      <c r="J103" s="305">
        <f t="shared" si="5"/>
        <v>4729.0600000000004</v>
      </c>
      <c r="K103" s="305">
        <f t="shared" si="5"/>
        <v>4559.5600000000004</v>
      </c>
      <c r="L103" s="305">
        <f>SUM(L5:L102)</f>
        <v>1832.6799999999998</v>
      </c>
      <c r="M103" s="305">
        <f t="shared" si="5"/>
        <v>3982.5699999999997</v>
      </c>
      <c r="N103" s="305">
        <f t="shared" si="5"/>
        <v>0</v>
      </c>
      <c r="O103" s="305">
        <f t="shared" si="5"/>
        <v>0</v>
      </c>
      <c r="P103" s="305">
        <f t="shared" si="5"/>
        <v>0</v>
      </c>
      <c r="Q103" s="305">
        <f t="shared" si="5"/>
        <v>0</v>
      </c>
      <c r="R103" s="305">
        <f t="shared" si="5"/>
        <v>0</v>
      </c>
      <c r="S103" s="305">
        <f t="shared" si="5"/>
        <v>0</v>
      </c>
      <c r="T103" s="305">
        <f t="shared" si="5"/>
        <v>0</v>
      </c>
    </row>
    <row r="104" spans="1:25" x14ac:dyDescent="0.4">
      <c r="K104" s="299"/>
    </row>
  </sheetData>
  <sortState ref="B6:M59">
    <sortCondition descending="1" ref="C6:C59"/>
  </sortState>
  <customSheetViews>
    <customSheetView guid="{58E021BF-97D1-4B64-8CE7-89613EB62F48}" scale="75" fitToPage="1" hiddenColumns="1">
      <selection activeCell="U15" sqref="U15"/>
      <pageMargins left="0" right="0" top="0.35433070866141736" bottom="0.31496062992125984" header="0.31496062992125984" footer="0.31496062992125984"/>
      <pageSetup paperSize="5" scale="72" fitToHeight="3" orientation="landscape" r:id="rId1"/>
    </customSheetView>
  </customSheetViews>
  <mergeCells count="1">
    <mergeCell ref="A2:T2"/>
  </mergeCells>
  <pageMargins left="0" right="0" top="0.35433070866141736" bottom="0.31496062992125984" header="0.31496062992125984" footer="0.31496062992125984"/>
  <pageSetup paperSize="5" scale="72" fitToHeight="3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34" zoomScaleNormal="110" workbookViewId="0">
      <selection activeCell="A2" sqref="A2:B44"/>
    </sheetView>
  </sheetViews>
  <sheetFormatPr baseColWidth="10" defaultColWidth="10.81640625" defaultRowHeight="15.5" x14ac:dyDescent="0.35"/>
  <cols>
    <col min="1" max="1" width="32.81640625" style="421" bestFit="1" customWidth="1"/>
    <col min="2" max="16384" width="10.81640625" style="421"/>
  </cols>
  <sheetData/>
  <sortState ref="A3:B44">
    <sortCondition ref="A3:A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zoomScale="188" zoomScaleNormal="110" workbookViewId="0">
      <selection activeCell="E10" sqref="E10"/>
    </sheetView>
  </sheetViews>
  <sheetFormatPr baseColWidth="10" defaultRowHeight="14.5" x14ac:dyDescent="0.35"/>
  <cols>
    <col min="2" max="2" width="29.81640625" bestFit="1" customWidth="1"/>
    <col min="3" max="3" width="5.1796875" bestFit="1" customWidth="1"/>
  </cols>
  <sheetData>
    <row r="1" spans="2:3" ht="15.5" x14ac:dyDescent="0.35">
      <c r="B1" s="77" t="s">
        <v>161</v>
      </c>
      <c r="C1" s="68">
        <v>199</v>
      </c>
    </row>
    <row r="2" spans="2:3" ht="15.5" x14ac:dyDescent="0.35">
      <c r="B2" s="213" t="s">
        <v>91</v>
      </c>
      <c r="C2" s="68">
        <v>1</v>
      </c>
    </row>
    <row r="3" spans="2:3" ht="15.5" x14ac:dyDescent="0.35">
      <c r="B3" s="219" t="s">
        <v>100</v>
      </c>
      <c r="C3" s="68">
        <v>55</v>
      </c>
    </row>
    <row r="4" spans="2:3" ht="15.5" x14ac:dyDescent="0.35">
      <c r="B4" s="77" t="s">
        <v>117</v>
      </c>
      <c r="C4" s="48">
        <v>35</v>
      </c>
    </row>
    <row r="5" spans="2:3" ht="15.5" x14ac:dyDescent="0.35">
      <c r="B5" s="220" t="s">
        <v>137</v>
      </c>
      <c r="C5" s="48">
        <v>20</v>
      </c>
    </row>
    <row r="6" spans="2:3" ht="15.5" x14ac:dyDescent="0.35">
      <c r="B6" s="77" t="s">
        <v>125</v>
      </c>
      <c r="C6" s="68">
        <v>11</v>
      </c>
    </row>
    <row r="7" spans="2:3" ht="15.5" x14ac:dyDescent="0.35">
      <c r="B7" s="179" t="s">
        <v>362</v>
      </c>
      <c r="C7" s="68">
        <v>30</v>
      </c>
    </row>
    <row r="8" spans="2:3" ht="15.5" x14ac:dyDescent="0.35">
      <c r="B8" s="69" t="s">
        <v>133</v>
      </c>
      <c r="C8" s="68">
        <v>85</v>
      </c>
    </row>
    <row r="9" spans="2:3" ht="15.5" x14ac:dyDescent="0.35">
      <c r="B9" s="213" t="s">
        <v>386</v>
      </c>
      <c r="C9" s="68">
        <v>15</v>
      </c>
    </row>
    <row r="10" spans="2:3" ht="15.5" x14ac:dyDescent="0.35">
      <c r="B10" s="218" t="s">
        <v>191</v>
      </c>
      <c r="C10" s="48">
        <v>15</v>
      </c>
    </row>
    <row r="11" spans="2:3" ht="15.5" x14ac:dyDescent="0.35">
      <c r="B11" s="221" t="s">
        <v>389</v>
      </c>
      <c r="C11" s="222">
        <v>50</v>
      </c>
    </row>
    <row r="12" spans="2:3" ht="15.5" x14ac:dyDescent="0.35">
      <c r="B12" s="77" t="s">
        <v>96</v>
      </c>
      <c r="C12" s="48">
        <v>160</v>
      </c>
    </row>
    <row r="13" spans="2:3" ht="15.5" x14ac:dyDescent="0.35">
      <c r="B13" s="188" t="s">
        <v>112</v>
      </c>
      <c r="C13" s="68">
        <v>102.5</v>
      </c>
    </row>
    <row r="14" spans="2:3" ht="15.5" x14ac:dyDescent="0.35">
      <c r="B14" s="77" t="s">
        <v>123</v>
      </c>
      <c r="C14" s="68">
        <v>19</v>
      </c>
    </row>
    <row r="15" spans="2:3" ht="15.5" x14ac:dyDescent="0.35">
      <c r="B15" s="174" t="s">
        <v>328</v>
      </c>
      <c r="C15" s="68">
        <v>130</v>
      </c>
    </row>
    <row r="16" spans="2:3" ht="15.5" x14ac:dyDescent="0.35">
      <c r="B16" s="77" t="s">
        <v>150</v>
      </c>
      <c r="C16" s="68">
        <v>145</v>
      </c>
    </row>
    <row r="17" spans="2:3" ht="15.5" x14ac:dyDescent="0.35">
      <c r="B17" s="77" t="s">
        <v>98</v>
      </c>
      <c r="C17" s="48">
        <v>92.5</v>
      </c>
    </row>
    <row r="18" spans="2:3" ht="15.5" x14ac:dyDescent="0.35">
      <c r="B18" s="77" t="s">
        <v>92</v>
      </c>
      <c r="C18" s="68">
        <v>93.5</v>
      </c>
    </row>
    <row r="19" spans="2:3" ht="15.5" x14ac:dyDescent="0.35">
      <c r="B19" s="219" t="s">
        <v>172</v>
      </c>
      <c r="C19" s="68">
        <v>11</v>
      </c>
    </row>
  </sheetData>
  <sortState ref="B2:C19">
    <sortCondition ref="B2:B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1" tint="0.249977111117893"/>
  </sheetPr>
  <dimension ref="A1:WZB237"/>
  <sheetViews>
    <sheetView zoomScale="55" zoomScaleNormal="55" workbookViewId="0">
      <selection activeCell="B9" sqref="B9:AA51"/>
    </sheetView>
  </sheetViews>
  <sheetFormatPr baseColWidth="10" defaultColWidth="11.453125" defaultRowHeight="16.5" x14ac:dyDescent="0.35"/>
  <cols>
    <col min="1" max="1" width="6" style="536" bestFit="1" customWidth="1"/>
    <col min="2" max="2" width="30.36328125" style="17" bestFit="1" customWidth="1"/>
    <col min="3" max="3" width="6.81640625" style="18" customWidth="1"/>
    <col min="4" max="4" width="33.36328125" style="17" customWidth="1"/>
    <col min="5" max="5" width="8.453125" style="536" customWidth="1"/>
    <col min="6" max="6" width="11.453125" style="17" customWidth="1"/>
    <col min="7" max="7" width="13.6328125" style="17" customWidth="1"/>
    <col min="8" max="8" width="9.36328125" style="18" customWidth="1"/>
    <col min="9" max="9" width="9.6328125" style="18" customWidth="1"/>
    <col min="10" max="10" width="8.6328125" style="18" customWidth="1"/>
    <col min="11" max="11" width="8.6328125" style="56" customWidth="1"/>
    <col min="12" max="15" width="8.6328125" style="18" customWidth="1"/>
    <col min="16" max="19" width="8.6328125" style="17" customWidth="1"/>
    <col min="20" max="20" width="8.81640625" style="17" customWidth="1"/>
    <col min="21" max="21" width="9.1796875" style="17" customWidth="1"/>
    <col min="22" max="23" width="8.6328125" style="18" customWidth="1"/>
    <col min="24" max="27" width="8.6328125" style="17" customWidth="1"/>
    <col min="28" max="39" width="8.6328125" style="17" hidden="1" customWidth="1"/>
    <col min="40" max="40" width="6" style="536" customWidth="1"/>
    <col min="41" max="41" width="7.453125" style="17" hidden="1" customWidth="1"/>
    <col min="42" max="42" width="6.81640625" style="17" hidden="1" customWidth="1"/>
    <col min="43" max="43" width="5.81640625" style="17" hidden="1" customWidth="1"/>
    <col min="44" max="44" width="6.81640625" style="17" hidden="1" customWidth="1"/>
    <col min="45" max="45" width="7" style="17" hidden="1" customWidth="1"/>
    <col min="46" max="46" width="7.1796875" style="17" hidden="1" customWidth="1"/>
    <col min="47" max="47" width="6.453125" style="17" hidden="1" customWidth="1"/>
    <col min="48" max="50" width="6.81640625" style="17" hidden="1" customWidth="1"/>
    <col min="51" max="51" width="11.453125" style="17" hidden="1" customWidth="1"/>
    <col min="52" max="52" width="17" style="17" customWidth="1"/>
    <col min="53" max="16384" width="11.453125" style="17"/>
  </cols>
  <sheetData>
    <row r="1" spans="1:50" s="53" customFormat="1" ht="45" x14ac:dyDescent="0.35">
      <c r="A1" s="842" t="s">
        <v>0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I1" s="843"/>
      <c r="AJ1" s="843"/>
      <c r="AK1" s="843"/>
      <c r="AL1" s="843"/>
      <c r="AM1" s="843"/>
      <c r="AN1" s="843"/>
    </row>
    <row r="2" spans="1:50" x14ac:dyDescent="0.35">
      <c r="K2" s="54"/>
    </row>
    <row r="3" spans="1:50" s="55" customFormat="1" ht="36" customHeight="1" x14ac:dyDescent="0.35">
      <c r="A3" s="840" t="s">
        <v>548</v>
      </c>
      <c r="B3" s="841"/>
      <c r="C3" s="841"/>
      <c r="D3" s="841"/>
      <c r="E3" s="841"/>
      <c r="F3" s="841"/>
      <c r="G3" s="841"/>
      <c r="H3" s="841"/>
      <c r="I3" s="841"/>
      <c r="J3" s="841"/>
      <c r="K3" s="841"/>
      <c r="L3" s="841"/>
      <c r="M3" s="841"/>
      <c r="N3" s="841"/>
      <c r="O3" s="841"/>
      <c r="P3" s="841"/>
      <c r="Q3" s="841"/>
      <c r="R3" s="841"/>
      <c r="S3" s="841"/>
      <c r="T3" s="841"/>
      <c r="U3" s="841"/>
      <c r="V3" s="841"/>
      <c r="W3" s="841"/>
      <c r="X3" s="841"/>
      <c r="Y3" s="841"/>
      <c r="Z3" s="841"/>
      <c r="AA3" s="841"/>
      <c r="AB3" s="841"/>
      <c r="AC3" s="841"/>
      <c r="AD3" s="841"/>
      <c r="AE3" s="841"/>
      <c r="AF3" s="841"/>
      <c r="AG3" s="841"/>
      <c r="AH3" s="841"/>
      <c r="AI3" s="841"/>
      <c r="AJ3" s="841"/>
      <c r="AK3" s="841"/>
      <c r="AL3" s="841"/>
      <c r="AM3" s="841"/>
      <c r="AN3" s="841"/>
    </row>
    <row r="4" spans="1:50" x14ac:dyDescent="0.35">
      <c r="K4" s="54"/>
    </row>
    <row r="5" spans="1:50" s="29" customFormat="1" ht="56" customHeight="1" thickBot="1" x14ac:dyDescent="0.4">
      <c r="A5" s="844" t="s">
        <v>1</v>
      </c>
      <c r="B5" s="844"/>
      <c r="C5" s="844"/>
      <c r="D5" s="844"/>
      <c r="E5" s="844"/>
      <c r="F5" s="844"/>
      <c r="G5" s="844"/>
      <c r="H5" s="844"/>
      <c r="I5" s="844"/>
      <c r="J5" s="844"/>
      <c r="K5" s="844"/>
      <c r="L5" s="844"/>
      <c r="M5" s="844"/>
      <c r="N5" s="844"/>
      <c r="O5" s="844"/>
      <c r="P5" s="844"/>
      <c r="Q5" s="844"/>
      <c r="R5" s="844"/>
      <c r="S5" s="844"/>
      <c r="T5" s="844"/>
      <c r="U5" s="844"/>
      <c r="V5" s="844"/>
      <c r="W5" s="844"/>
      <c r="X5" s="844"/>
      <c r="Y5" s="844"/>
      <c r="Z5" s="844"/>
      <c r="AA5" s="844"/>
      <c r="AB5" s="844"/>
      <c r="AC5" s="844"/>
      <c r="AD5" s="844"/>
      <c r="AE5" s="844"/>
      <c r="AF5" s="844"/>
      <c r="AG5" s="844"/>
      <c r="AH5" s="844"/>
      <c r="AI5" s="844"/>
      <c r="AJ5" s="844"/>
      <c r="AK5" s="844"/>
      <c r="AL5" s="844"/>
      <c r="AM5" s="844"/>
      <c r="AN5" s="844"/>
    </row>
    <row r="6" spans="1:50" ht="35" customHeight="1" thickBot="1" x14ac:dyDescent="0.4">
      <c r="H6" s="830" t="s">
        <v>530</v>
      </c>
      <c r="I6" s="831"/>
      <c r="J6" s="830">
        <v>46089</v>
      </c>
      <c r="K6" s="831"/>
      <c r="L6" s="830" t="s">
        <v>588</v>
      </c>
      <c r="M6" s="831"/>
      <c r="N6" s="830">
        <v>46124</v>
      </c>
      <c r="O6" s="831"/>
      <c r="P6" s="830">
        <v>46138</v>
      </c>
      <c r="Q6" s="831"/>
      <c r="R6" s="830">
        <v>46152</v>
      </c>
      <c r="S6" s="831"/>
      <c r="T6" s="834">
        <v>46167</v>
      </c>
      <c r="U6" s="835"/>
      <c r="V6" s="834">
        <v>46187</v>
      </c>
      <c r="W6" s="835"/>
      <c r="X6" s="834">
        <v>46201</v>
      </c>
      <c r="Y6" s="835"/>
      <c r="Z6" s="834">
        <v>46215</v>
      </c>
      <c r="AA6" s="835"/>
      <c r="AB6" s="834"/>
      <c r="AC6" s="835"/>
      <c r="AD6" s="834"/>
      <c r="AE6" s="835"/>
      <c r="AF6" s="845"/>
      <c r="AG6" s="846"/>
      <c r="AH6" s="834"/>
      <c r="AI6" s="835"/>
      <c r="AJ6" s="834"/>
      <c r="AK6" s="835"/>
      <c r="AL6" s="845"/>
      <c r="AM6" s="846"/>
    </row>
    <row r="7" spans="1:50" s="30" customFormat="1" ht="59" customHeight="1" thickBot="1" x14ac:dyDescent="0.4">
      <c r="A7" s="562"/>
      <c r="B7" s="820" t="s">
        <v>547</v>
      </c>
      <c r="C7" s="821"/>
      <c r="D7" s="821"/>
      <c r="E7" s="821"/>
      <c r="F7" s="821"/>
      <c r="G7" s="822"/>
      <c r="H7" s="828" t="s">
        <v>528</v>
      </c>
      <c r="I7" s="829"/>
      <c r="J7" s="828" t="s">
        <v>570</v>
      </c>
      <c r="K7" s="829"/>
      <c r="L7" s="828" t="s">
        <v>589</v>
      </c>
      <c r="M7" s="829"/>
      <c r="N7" s="828" t="s">
        <v>597</v>
      </c>
      <c r="O7" s="829"/>
      <c r="P7" s="828" t="s">
        <v>713</v>
      </c>
      <c r="Q7" s="829"/>
      <c r="R7" s="828" t="s">
        <v>715</v>
      </c>
      <c r="S7" s="829"/>
      <c r="T7" s="832" t="s">
        <v>733</v>
      </c>
      <c r="U7" s="833"/>
      <c r="V7" s="832" t="s">
        <v>759</v>
      </c>
      <c r="W7" s="833"/>
      <c r="X7" s="832" t="s">
        <v>770</v>
      </c>
      <c r="Y7" s="833"/>
      <c r="Z7" s="832" t="s">
        <v>775</v>
      </c>
      <c r="AA7" s="833"/>
      <c r="AB7" s="832"/>
      <c r="AC7" s="833"/>
      <c r="AD7" s="836"/>
      <c r="AE7" s="837"/>
      <c r="AF7" s="836"/>
      <c r="AG7" s="837"/>
      <c r="AH7" s="832"/>
      <c r="AI7" s="838"/>
      <c r="AJ7" s="832"/>
      <c r="AK7" s="833"/>
      <c r="AL7" s="832"/>
      <c r="AM7" s="833"/>
      <c r="AN7" s="536"/>
      <c r="AO7" s="839" t="s">
        <v>540</v>
      </c>
      <c r="AP7" s="819"/>
      <c r="AQ7" s="818" t="s">
        <v>541</v>
      </c>
      <c r="AR7" s="819"/>
      <c r="AS7" s="818" t="s">
        <v>543</v>
      </c>
      <c r="AT7" s="819"/>
      <c r="AU7" s="818" t="s">
        <v>542</v>
      </c>
      <c r="AV7" s="819"/>
      <c r="AW7" s="818" t="s">
        <v>587</v>
      </c>
      <c r="AX7" s="819"/>
    </row>
    <row r="8" spans="1:50" ht="37" customHeight="1" thickBot="1" x14ac:dyDescent="0.4">
      <c r="A8" s="593" t="s">
        <v>217</v>
      </c>
      <c r="B8" s="543" t="s">
        <v>114</v>
      </c>
      <c r="C8" s="544" t="s">
        <v>115</v>
      </c>
      <c r="D8" s="545" t="s">
        <v>3</v>
      </c>
      <c r="E8" s="567" t="s">
        <v>4</v>
      </c>
      <c r="F8" s="482" t="s">
        <v>559</v>
      </c>
      <c r="G8" s="483" t="s">
        <v>591</v>
      </c>
      <c r="H8" s="79" t="s">
        <v>5</v>
      </c>
      <c r="I8" s="484" t="s">
        <v>6</v>
      </c>
      <c r="J8" s="75" t="s">
        <v>5</v>
      </c>
      <c r="K8" s="484" t="s">
        <v>6</v>
      </c>
      <c r="L8" s="75" t="s">
        <v>5</v>
      </c>
      <c r="M8" s="80" t="s">
        <v>6</v>
      </c>
      <c r="N8" s="79" t="s">
        <v>5</v>
      </c>
      <c r="O8" s="484" t="s">
        <v>6</v>
      </c>
      <c r="P8" s="75" t="s">
        <v>5</v>
      </c>
      <c r="Q8" s="153" t="s">
        <v>6</v>
      </c>
      <c r="R8" s="79" t="s">
        <v>5</v>
      </c>
      <c r="S8" s="153" t="s">
        <v>6</v>
      </c>
      <c r="T8" s="75" t="s">
        <v>5</v>
      </c>
      <c r="U8" s="153" t="s">
        <v>6</v>
      </c>
      <c r="V8" s="79" t="s">
        <v>5</v>
      </c>
      <c r="W8" s="153" t="s">
        <v>6</v>
      </c>
      <c r="X8" s="79" t="s">
        <v>5</v>
      </c>
      <c r="Y8" s="182" t="s">
        <v>6</v>
      </c>
      <c r="Z8" s="457" t="s">
        <v>5</v>
      </c>
      <c r="AA8" s="153" t="s">
        <v>6</v>
      </c>
      <c r="AB8" s="79" t="s">
        <v>5</v>
      </c>
      <c r="AC8" s="153" t="s">
        <v>6</v>
      </c>
      <c r="AD8" s="79" t="s">
        <v>5</v>
      </c>
      <c r="AE8" s="153" t="s">
        <v>6</v>
      </c>
      <c r="AF8" s="79" t="s">
        <v>5</v>
      </c>
      <c r="AG8" s="153" t="s">
        <v>6</v>
      </c>
      <c r="AH8" s="79" t="s">
        <v>5</v>
      </c>
      <c r="AI8" s="153" t="s">
        <v>6</v>
      </c>
      <c r="AJ8" s="79" t="s">
        <v>5</v>
      </c>
      <c r="AK8" s="153" t="s">
        <v>6</v>
      </c>
      <c r="AL8" s="79" t="s">
        <v>5</v>
      </c>
      <c r="AM8" s="182" t="s">
        <v>6</v>
      </c>
      <c r="AN8" s="593" t="s">
        <v>217</v>
      </c>
      <c r="AO8" s="391" t="s">
        <v>217</v>
      </c>
      <c r="AP8" s="392" t="s">
        <v>217</v>
      </c>
      <c r="AQ8" s="393">
        <v>-0.4</v>
      </c>
      <c r="AR8" s="394" t="s">
        <v>189</v>
      </c>
      <c r="AS8" s="395">
        <v>0.3</v>
      </c>
      <c r="AT8" s="272" t="s">
        <v>189</v>
      </c>
      <c r="AU8" s="395">
        <v>0.6</v>
      </c>
      <c r="AV8" s="272" t="s">
        <v>189</v>
      </c>
      <c r="AW8" s="395">
        <v>0.6</v>
      </c>
      <c r="AX8" s="272" t="s">
        <v>189</v>
      </c>
    </row>
    <row r="9" spans="1:50" s="46" customFormat="1" ht="20.25" customHeight="1" x14ac:dyDescent="0.35">
      <c r="A9" s="594">
        <v>1</v>
      </c>
      <c r="B9" s="487" t="s">
        <v>54</v>
      </c>
      <c r="C9" s="48">
        <v>2010</v>
      </c>
      <c r="D9" s="66" t="s">
        <v>10</v>
      </c>
      <c r="E9" s="572">
        <f>I9+K9+M9+O9+Q9+S9+U9+W9+Y9+AA9+AC9+AE9+AG9+AI9+AK9+AM9-K9</f>
        <v>658</v>
      </c>
      <c r="F9" s="481">
        <f>(H9+J9+L9+N9+P9+R9+T9+V9+X9+Z9+AB9+AD9+AF9+AH9+AJ9+AL9)/G9</f>
        <v>70.545454545454547</v>
      </c>
      <c r="G9" s="485">
        <f>COUNT(H9,J9,L9,N9,P9,R9,T9,V9,X9,Z9,AB9,AD9,AF9,AH9,AJ9,AL9)+3</f>
        <v>11</v>
      </c>
      <c r="H9" s="351">
        <v>142</v>
      </c>
      <c r="I9" s="464">
        <v>72</v>
      </c>
      <c r="J9" s="352">
        <v>73</v>
      </c>
      <c r="K9" s="614">
        <v>30</v>
      </c>
      <c r="L9" s="352">
        <v>205</v>
      </c>
      <c r="M9" s="163">
        <v>200</v>
      </c>
      <c r="N9" s="622">
        <v>67</v>
      </c>
      <c r="O9" s="464">
        <v>100</v>
      </c>
      <c r="P9" s="696">
        <v>74</v>
      </c>
      <c r="Q9" s="464">
        <v>70</v>
      </c>
      <c r="R9" s="351">
        <v>75</v>
      </c>
      <c r="S9" s="464">
        <v>60</v>
      </c>
      <c r="T9" s="108">
        <v>69</v>
      </c>
      <c r="U9" s="163">
        <v>91</v>
      </c>
      <c r="V9" s="108">
        <v>71</v>
      </c>
      <c r="W9" s="163">
        <v>65</v>
      </c>
      <c r="X9" s="108"/>
      <c r="Y9" s="329"/>
      <c r="Z9" s="108"/>
      <c r="AA9" s="326"/>
      <c r="AB9" s="108"/>
      <c r="AC9" s="326"/>
      <c r="AD9" s="108"/>
      <c r="AE9" s="326"/>
      <c r="AF9" s="108"/>
      <c r="AG9" s="326"/>
      <c r="AH9" s="108"/>
      <c r="AI9" s="326"/>
      <c r="AJ9" s="108"/>
      <c r="AK9" s="326"/>
      <c r="AL9" s="108"/>
      <c r="AM9" s="329"/>
      <c r="AN9" s="569">
        <v>1</v>
      </c>
      <c r="AO9" s="334">
        <v>1</v>
      </c>
      <c r="AP9" s="265">
        <v>100</v>
      </c>
      <c r="AQ9" s="267">
        <f>AP9*AQ8</f>
        <v>-40</v>
      </c>
      <c r="AR9" s="163">
        <f t="shared" ref="AR9:AR23" si="0">AP9+AQ9</f>
        <v>60</v>
      </c>
      <c r="AS9" s="266">
        <f>AP9*AS8</f>
        <v>30</v>
      </c>
      <c r="AT9" s="163">
        <v>130</v>
      </c>
      <c r="AU9" s="267">
        <f>AP9*AU8</f>
        <v>60</v>
      </c>
      <c r="AV9" s="163">
        <v>160</v>
      </c>
      <c r="AW9" s="267">
        <f>AT9*AW8</f>
        <v>78</v>
      </c>
      <c r="AX9" s="163">
        <v>200</v>
      </c>
    </row>
    <row r="10" spans="1:50" s="46" customFormat="1" ht="20.25" customHeight="1" x14ac:dyDescent="0.35">
      <c r="A10" s="594">
        <f t="shared" ref="A10:A44" si="1">A9+1</f>
        <v>2</v>
      </c>
      <c r="B10" s="487" t="s">
        <v>600</v>
      </c>
      <c r="C10" s="68">
        <v>2008</v>
      </c>
      <c r="D10" s="117" t="s">
        <v>37</v>
      </c>
      <c r="E10" s="590">
        <f>I10+K10+M10+O10+Q10+S10+U10+W10+Y10+AA10+AC10+AE10+AG10+AI10+AK10+AM10-K10</f>
        <v>526.85</v>
      </c>
      <c r="F10" s="447">
        <f>(H10+J10+L10+N10+P10+R10+T10+V10+X10+Z10+AB10+AD10+AF10+AH10+AJ10+AL10)/G10</f>
        <v>71.916666666666671</v>
      </c>
      <c r="G10" s="448">
        <f>COUNT(H10,J10,L10,N10,P10,R10,T10,V10,X10,Z10,AB10,AD10,AF10,AH10,AJ10,AL10)+3</f>
        <v>12</v>
      </c>
      <c r="H10" s="108">
        <v>148</v>
      </c>
      <c r="I10" s="176">
        <v>17.600000000000001</v>
      </c>
      <c r="J10" s="108">
        <v>77</v>
      </c>
      <c r="K10" s="615">
        <v>0.5</v>
      </c>
      <c r="L10" s="108">
        <v>210</v>
      </c>
      <c r="M10" s="94">
        <v>80</v>
      </c>
      <c r="N10" s="486">
        <v>69</v>
      </c>
      <c r="O10" s="176">
        <v>45</v>
      </c>
      <c r="P10" s="108">
        <v>69</v>
      </c>
      <c r="Q10" s="176">
        <v>100</v>
      </c>
      <c r="R10" s="108">
        <v>70</v>
      </c>
      <c r="S10" s="176">
        <v>100</v>
      </c>
      <c r="T10" s="108">
        <v>67</v>
      </c>
      <c r="U10" s="94">
        <v>130</v>
      </c>
      <c r="V10" s="108"/>
      <c r="W10" s="106"/>
      <c r="X10" s="108">
        <v>79</v>
      </c>
      <c r="Y10" s="330">
        <v>19.25</v>
      </c>
      <c r="Z10" s="108">
        <v>74</v>
      </c>
      <c r="AA10" s="176">
        <v>35</v>
      </c>
      <c r="AB10" s="108"/>
      <c r="AC10" s="176"/>
      <c r="AD10" s="108"/>
      <c r="AE10" s="176"/>
      <c r="AF10" s="108"/>
      <c r="AG10" s="176"/>
      <c r="AH10" s="108"/>
      <c r="AI10" s="176"/>
      <c r="AJ10" s="108"/>
      <c r="AK10" s="176"/>
      <c r="AL10" s="108"/>
      <c r="AM10" s="330"/>
      <c r="AN10" s="569">
        <f t="shared" ref="AN10:AN44" si="2">AN9+1</f>
        <v>2</v>
      </c>
      <c r="AO10" s="295">
        <v>2</v>
      </c>
      <c r="AP10" s="176">
        <v>70</v>
      </c>
      <c r="AQ10" s="267">
        <f>AP10*AQ8</f>
        <v>-28</v>
      </c>
      <c r="AR10" s="94">
        <f t="shared" si="0"/>
        <v>42</v>
      </c>
      <c r="AS10" s="171">
        <f>AP10*AS8</f>
        <v>21</v>
      </c>
      <c r="AT10" s="94">
        <v>91</v>
      </c>
      <c r="AU10" s="128">
        <f>AP10*AU8</f>
        <v>42</v>
      </c>
      <c r="AV10" s="94">
        <v>112</v>
      </c>
      <c r="AW10" s="128">
        <f>AT10*AW8</f>
        <v>54.6</v>
      </c>
      <c r="AX10" s="94">
        <v>140</v>
      </c>
    </row>
    <row r="11" spans="1:50" s="46" customFormat="1" ht="20.25" customHeight="1" x14ac:dyDescent="0.35">
      <c r="A11" s="594">
        <f t="shared" si="1"/>
        <v>3</v>
      </c>
      <c r="B11" s="504" t="s">
        <v>52</v>
      </c>
      <c r="C11" s="68">
        <v>2009</v>
      </c>
      <c r="D11" s="117" t="s">
        <v>28</v>
      </c>
      <c r="E11" s="590">
        <f>I11+K11+M11+O11+Q11+S11+U11+W11+Y11+AA11+AC11+AE11+AG11+AI11+AK11+AM11</f>
        <v>488.93</v>
      </c>
      <c r="F11" s="447">
        <f>(H11+J11+L11+N11+P11+R11+T11+V11+X11+Z11+AB11+AD11+AF11+AH11+AJ11+AL11)/G11</f>
        <v>72.090909090909093</v>
      </c>
      <c r="G11" s="448">
        <f>COUNT(H11,J11,L11,N11,P11,R11,T11,V11,X11,Z11,AB11,AD11,AF11,AH11,AJ11,AL11)+3</f>
        <v>11</v>
      </c>
      <c r="H11" s="108">
        <v>143</v>
      </c>
      <c r="I11" s="176">
        <v>48</v>
      </c>
      <c r="J11" s="108">
        <v>67</v>
      </c>
      <c r="K11" s="176">
        <v>100</v>
      </c>
      <c r="L11" s="108">
        <v>211</v>
      </c>
      <c r="M11" s="94">
        <v>43.33</v>
      </c>
      <c r="N11" s="486"/>
      <c r="O11" s="616"/>
      <c r="P11" s="108">
        <v>76</v>
      </c>
      <c r="Q11" s="176">
        <v>35</v>
      </c>
      <c r="R11" s="108">
        <v>75</v>
      </c>
      <c r="S11" s="176">
        <v>60</v>
      </c>
      <c r="T11" s="93">
        <v>79</v>
      </c>
      <c r="U11" s="94">
        <v>2.6</v>
      </c>
      <c r="V11" s="108">
        <v>69</v>
      </c>
      <c r="W11" s="94">
        <v>130</v>
      </c>
      <c r="X11" s="93"/>
      <c r="Y11" s="330"/>
      <c r="Z11" s="93">
        <v>73</v>
      </c>
      <c r="AA11" s="176">
        <v>70</v>
      </c>
      <c r="AB11" s="93"/>
      <c r="AC11" s="176"/>
      <c r="AD11" s="93"/>
      <c r="AE11" s="176"/>
      <c r="AF11" s="93"/>
      <c r="AG11" s="176"/>
      <c r="AH11" s="93"/>
      <c r="AI11" s="176"/>
      <c r="AJ11" s="93"/>
      <c r="AK11" s="176"/>
      <c r="AL11" s="93"/>
      <c r="AM11" s="330"/>
      <c r="AN11" s="569">
        <f t="shared" si="2"/>
        <v>3</v>
      </c>
      <c r="AO11" s="294">
        <v>3</v>
      </c>
      <c r="AP11" s="176">
        <v>50</v>
      </c>
      <c r="AQ11" s="267">
        <f>AP11*AQ8</f>
        <v>-20</v>
      </c>
      <c r="AR11" s="94">
        <f t="shared" si="0"/>
        <v>30</v>
      </c>
      <c r="AS11" s="171">
        <f>AP11*AS8</f>
        <v>15</v>
      </c>
      <c r="AT11" s="94">
        <v>65</v>
      </c>
      <c r="AU11" s="128">
        <f>AP11*AU8</f>
        <v>30</v>
      </c>
      <c r="AV11" s="94">
        <v>80</v>
      </c>
      <c r="AW11" s="128">
        <f>AT11*AW8</f>
        <v>39</v>
      </c>
      <c r="AX11" s="94">
        <v>100</v>
      </c>
    </row>
    <row r="12" spans="1:50" s="46" customFormat="1" ht="20.25" customHeight="1" x14ac:dyDescent="0.35">
      <c r="A12" s="594">
        <f t="shared" si="1"/>
        <v>4</v>
      </c>
      <c r="B12" s="511" t="s">
        <v>47</v>
      </c>
      <c r="C12" s="48">
        <v>2008</v>
      </c>
      <c r="D12" s="66" t="s">
        <v>37</v>
      </c>
      <c r="E12" s="590">
        <f>I12+K12+M12+O12+Q12+S12+U12+W12+Y12+AA12+AC12+AE12+AG12+AI12+AK12+AM12</f>
        <v>427.3</v>
      </c>
      <c r="F12" s="447">
        <f>(H12+J12+L12+N12+P12+R12+T12+V12+X12+Z12+AB12+AD12+AF12+AH12+AJ12+AL12)/G12</f>
        <v>72.545454545454547</v>
      </c>
      <c r="G12" s="448">
        <f>COUNT(H12,J12,L12,N12,P12,R12,T12,V12,X12,Z12,AB12,AD12,AF12,AH12,AJ12,AL12)+3</f>
        <v>11</v>
      </c>
      <c r="H12" s="108">
        <v>135</v>
      </c>
      <c r="I12" s="176">
        <v>160</v>
      </c>
      <c r="J12" s="108">
        <v>70</v>
      </c>
      <c r="K12" s="176">
        <v>60</v>
      </c>
      <c r="L12" s="108">
        <v>215</v>
      </c>
      <c r="M12" s="94">
        <v>20</v>
      </c>
      <c r="N12" s="486"/>
      <c r="O12" s="616"/>
      <c r="P12" s="108">
        <v>80</v>
      </c>
      <c r="Q12" s="176">
        <v>4.3</v>
      </c>
      <c r="R12" s="108"/>
      <c r="S12" s="176"/>
      <c r="T12" s="108">
        <v>70</v>
      </c>
      <c r="U12" s="94">
        <v>65</v>
      </c>
      <c r="V12" s="93">
        <v>78</v>
      </c>
      <c r="W12" s="94">
        <v>13</v>
      </c>
      <c r="X12" s="108">
        <v>76</v>
      </c>
      <c r="Y12" s="330">
        <v>70</v>
      </c>
      <c r="Z12" s="108">
        <v>74</v>
      </c>
      <c r="AA12" s="176">
        <v>35</v>
      </c>
      <c r="AB12" s="108"/>
      <c r="AC12" s="176"/>
      <c r="AD12" s="108"/>
      <c r="AE12" s="176"/>
      <c r="AF12" s="108"/>
      <c r="AG12" s="176"/>
      <c r="AH12" s="108"/>
      <c r="AI12" s="176"/>
      <c r="AJ12" s="108"/>
      <c r="AK12" s="176"/>
      <c r="AL12" s="108"/>
      <c r="AM12" s="330"/>
      <c r="AN12" s="569">
        <f t="shared" si="2"/>
        <v>4</v>
      </c>
      <c r="AO12" s="295">
        <v>4</v>
      </c>
      <c r="AP12" s="176">
        <v>40</v>
      </c>
      <c r="AQ12" s="267">
        <f>AP12*AQ8</f>
        <v>-16</v>
      </c>
      <c r="AR12" s="94">
        <f t="shared" si="0"/>
        <v>24</v>
      </c>
      <c r="AS12" s="171">
        <f>AP12*AS8</f>
        <v>12</v>
      </c>
      <c r="AT12" s="94">
        <v>52</v>
      </c>
      <c r="AU12" s="128">
        <f>AP12*AU8</f>
        <v>24</v>
      </c>
      <c r="AV12" s="94">
        <v>64</v>
      </c>
      <c r="AW12" s="128">
        <f>AT12*AW8</f>
        <v>31.2</v>
      </c>
      <c r="AX12" s="94">
        <v>80</v>
      </c>
    </row>
    <row r="13" spans="1:50" s="46" customFormat="1" ht="20.25" customHeight="1" x14ac:dyDescent="0.35">
      <c r="A13" s="594">
        <f t="shared" si="1"/>
        <v>5</v>
      </c>
      <c r="B13" s="487" t="s">
        <v>599</v>
      </c>
      <c r="C13" s="57">
        <v>2009</v>
      </c>
      <c r="D13" s="113" t="s">
        <v>12</v>
      </c>
      <c r="E13" s="590">
        <f>I13+K13+M13+O13+Q13+S13+U13+W13+Y13+AA13+AC13+AE13+AG13+AI13+AK13+AM13-K13</f>
        <v>404.63</v>
      </c>
      <c r="F13" s="447">
        <f>(H13+J13+L13+N13+P13+R13+T13+V13+X13+Z13+AB13+AD13+AF13+AH13+AJ13+AL13)/G13</f>
        <v>72.75</v>
      </c>
      <c r="G13" s="448">
        <f>COUNT(H13,J13,L13,N13,P13,R13,T13,V13,X13,Z13,AB13,AD13,AF13,AH13,AJ13,AL13)+3</f>
        <v>12</v>
      </c>
      <c r="H13" s="108">
        <v>138</v>
      </c>
      <c r="I13" s="176">
        <v>112</v>
      </c>
      <c r="J13" s="108">
        <v>75</v>
      </c>
      <c r="K13" s="615">
        <v>7</v>
      </c>
      <c r="L13" s="108">
        <v>211</v>
      </c>
      <c r="M13" s="94">
        <v>43.33</v>
      </c>
      <c r="N13" s="486">
        <v>68</v>
      </c>
      <c r="O13" s="176">
        <v>70</v>
      </c>
      <c r="P13" s="93">
        <v>78</v>
      </c>
      <c r="Q13" s="176">
        <v>11</v>
      </c>
      <c r="R13" s="93">
        <v>79</v>
      </c>
      <c r="S13" s="176">
        <v>9</v>
      </c>
      <c r="T13" s="108">
        <v>76</v>
      </c>
      <c r="U13" s="94">
        <v>14.3</v>
      </c>
      <c r="V13" s="108"/>
      <c r="W13" s="106"/>
      <c r="X13" s="108">
        <v>78</v>
      </c>
      <c r="Y13" s="330">
        <v>45</v>
      </c>
      <c r="Z13" s="108">
        <v>70</v>
      </c>
      <c r="AA13" s="176">
        <v>100</v>
      </c>
      <c r="AB13" s="108"/>
      <c r="AC13" s="176"/>
      <c r="AD13" s="108"/>
      <c r="AE13" s="176"/>
      <c r="AF13" s="108"/>
      <c r="AG13" s="176"/>
      <c r="AH13" s="108"/>
      <c r="AI13" s="176"/>
      <c r="AJ13" s="108"/>
      <c r="AK13" s="176"/>
      <c r="AL13" s="108"/>
      <c r="AM13" s="330"/>
      <c r="AN13" s="569">
        <f t="shared" si="2"/>
        <v>5</v>
      </c>
      <c r="AO13" s="294">
        <v>5</v>
      </c>
      <c r="AP13" s="176">
        <v>30</v>
      </c>
      <c r="AQ13" s="267">
        <f>AP13*AQ8</f>
        <v>-12</v>
      </c>
      <c r="AR13" s="94">
        <f t="shared" si="0"/>
        <v>18</v>
      </c>
      <c r="AS13" s="171">
        <f>AP13*AS8</f>
        <v>9</v>
      </c>
      <c r="AT13" s="94">
        <v>39</v>
      </c>
      <c r="AU13" s="128">
        <f>AP13*AU8</f>
        <v>18</v>
      </c>
      <c r="AV13" s="94">
        <v>48</v>
      </c>
      <c r="AW13" s="128">
        <f>AT13*AW8</f>
        <v>23.4</v>
      </c>
      <c r="AX13" s="94">
        <v>60</v>
      </c>
    </row>
    <row r="14" spans="1:50" s="46" customFormat="1" ht="20.25" customHeight="1" x14ac:dyDescent="0.35">
      <c r="A14" s="594">
        <f t="shared" si="1"/>
        <v>6</v>
      </c>
      <c r="B14" s="487" t="s">
        <v>601</v>
      </c>
      <c r="C14" s="48">
        <v>2010</v>
      </c>
      <c r="D14" s="66" t="s">
        <v>37</v>
      </c>
      <c r="E14" s="590">
        <f>I14+K14+M14+O14+Q14+S14+U14+W14+Y14+AA14+AC14+AE14+AG14+AI14+AK14+AM14</f>
        <v>293</v>
      </c>
      <c r="F14" s="447">
        <f>(H14+J14+L14+N14+P14+R14+T14+V14+X14+Z14+AB14+AD14+AF14+AH14+AJ14+AL14)/G14</f>
        <v>72.818181818181813</v>
      </c>
      <c r="G14" s="448">
        <f>COUNT(H14,J14,L14,N14,P14,R14,T14,V14,X14,Z14,AB14,AD14,AF14,AH14,AJ14,AL14)+3</f>
        <v>11</v>
      </c>
      <c r="H14" s="108">
        <v>147</v>
      </c>
      <c r="I14" s="176">
        <v>24</v>
      </c>
      <c r="J14" s="108">
        <v>76</v>
      </c>
      <c r="K14" s="176">
        <v>2.5</v>
      </c>
      <c r="L14" s="108">
        <v>206</v>
      </c>
      <c r="M14" s="94">
        <v>100</v>
      </c>
      <c r="N14" s="486">
        <v>70</v>
      </c>
      <c r="O14" s="176">
        <v>30</v>
      </c>
      <c r="P14" s="108">
        <v>77</v>
      </c>
      <c r="Q14" s="176">
        <v>17.5</v>
      </c>
      <c r="R14" s="108"/>
      <c r="S14" s="616"/>
      <c r="T14" s="108">
        <v>73</v>
      </c>
      <c r="U14" s="94">
        <v>39</v>
      </c>
      <c r="V14" s="108"/>
      <c r="W14" s="106"/>
      <c r="X14" s="108">
        <v>78</v>
      </c>
      <c r="Y14" s="330">
        <v>45</v>
      </c>
      <c r="Z14" s="108">
        <v>74</v>
      </c>
      <c r="AA14" s="176">
        <v>35</v>
      </c>
      <c r="AB14" s="108"/>
      <c r="AC14" s="176"/>
      <c r="AD14" s="108"/>
      <c r="AE14" s="176"/>
      <c r="AF14" s="108"/>
      <c r="AG14" s="176"/>
      <c r="AH14" s="108"/>
      <c r="AI14" s="176"/>
      <c r="AJ14" s="108"/>
      <c r="AK14" s="176"/>
      <c r="AL14" s="108"/>
      <c r="AM14" s="330"/>
      <c r="AN14" s="569">
        <f t="shared" si="2"/>
        <v>6</v>
      </c>
      <c r="AO14" s="295">
        <v>6</v>
      </c>
      <c r="AP14" s="176">
        <v>20</v>
      </c>
      <c r="AQ14" s="267">
        <f>AP14*AQ8</f>
        <v>-8</v>
      </c>
      <c r="AR14" s="112">
        <f t="shared" si="0"/>
        <v>12</v>
      </c>
      <c r="AS14" s="171">
        <f>AP14*AS8</f>
        <v>6</v>
      </c>
      <c r="AT14" s="112">
        <v>26</v>
      </c>
      <c r="AU14" s="128">
        <f>AP14*AU8</f>
        <v>12</v>
      </c>
      <c r="AV14" s="112">
        <v>32</v>
      </c>
      <c r="AW14" s="128">
        <f>AT14*AW8</f>
        <v>15.6</v>
      </c>
      <c r="AX14" s="112">
        <v>40</v>
      </c>
    </row>
    <row r="15" spans="1:50" s="46" customFormat="1" ht="20.25" customHeight="1" x14ac:dyDescent="0.35">
      <c r="A15" s="594">
        <f t="shared" si="1"/>
        <v>7</v>
      </c>
      <c r="B15" s="503" t="s">
        <v>140</v>
      </c>
      <c r="C15" s="68">
        <v>2009</v>
      </c>
      <c r="D15" s="114" t="s">
        <v>29</v>
      </c>
      <c r="E15" s="590">
        <f>I15+K15+M15+O15+Q15+S15+U15+W15+Y15+AA15+AC15+AE15+AG15+AI15+AK15+AM15</f>
        <v>242.66</v>
      </c>
      <c r="F15" s="447">
        <f>(H15+J15+L15+N15+P15+R15+T15+V15+X15+Z15+AB15+AD15+AF15+AH15+AJ15+AL15)/G15</f>
        <v>73.875</v>
      </c>
      <c r="G15" s="448">
        <f>COUNT(H15,J15,L15,N15,P15,R15,T15,V15,X15,Z15,AB15,AD15,AF15,AH15,AJ15,AL15)+3</f>
        <v>8</v>
      </c>
      <c r="H15" s="108">
        <v>142</v>
      </c>
      <c r="I15" s="176">
        <v>72</v>
      </c>
      <c r="J15" s="108"/>
      <c r="K15" s="615"/>
      <c r="L15" s="108">
        <v>205</v>
      </c>
      <c r="M15" s="94">
        <v>140</v>
      </c>
      <c r="N15" s="486"/>
      <c r="O15" s="280"/>
      <c r="P15" s="108">
        <v>89</v>
      </c>
      <c r="Q15" s="280">
        <v>0</v>
      </c>
      <c r="R15" s="108"/>
      <c r="S15" s="176"/>
      <c r="T15" s="108"/>
      <c r="U15" s="106"/>
      <c r="V15" s="108">
        <v>75</v>
      </c>
      <c r="W15" s="94">
        <v>28.16</v>
      </c>
      <c r="X15" s="108"/>
      <c r="Y15" s="330"/>
      <c r="Z15" s="108">
        <v>80</v>
      </c>
      <c r="AA15" s="176">
        <v>2.5</v>
      </c>
      <c r="AB15" s="108"/>
      <c r="AC15" s="280"/>
      <c r="AD15" s="108"/>
      <c r="AE15" s="280"/>
      <c r="AF15" s="108"/>
      <c r="AG15" s="280"/>
      <c r="AH15" s="108"/>
      <c r="AI15" s="280"/>
      <c r="AJ15" s="108"/>
      <c r="AK15" s="280"/>
      <c r="AL15" s="108"/>
      <c r="AM15" s="331"/>
      <c r="AN15" s="569">
        <f t="shared" si="2"/>
        <v>7</v>
      </c>
      <c r="AO15" s="294">
        <v>7</v>
      </c>
      <c r="AP15" s="176">
        <v>15</v>
      </c>
      <c r="AQ15" s="267">
        <f>AP15*AQ8</f>
        <v>-6</v>
      </c>
      <c r="AR15" s="94">
        <f t="shared" si="0"/>
        <v>9</v>
      </c>
      <c r="AS15" s="171">
        <f>AP15*AS8</f>
        <v>4.5</v>
      </c>
      <c r="AT15" s="94">
        <v>19.5</v>
      </c>
      <c r="AU15" s="128">
        <f>AP15*AU8</f>
        <v>9</v>
      </c>
      <c r="AV15" s="94">
        <v>24</v>
      </c>
      <c r="AW15" s="128">
        <f>AT15*AW8</f>
        <v>11.7</v>
      </c>
      <c r="AX15" s="94">
        <v>30</v>
      </c>
    </row>
    <row r="16" spans="1:50" s="46" customFormat="1" ht="20.25" customHeight="1" x14ac:dyDescent="0.35">
      <c r="A16" s="594">
        <f t="shared" si="1"/>
        <v>8</v>
      </c>
      <c r="B16" s="487" t="s">
        <v>141</v>
      </c>
      <c r="C16" s="48">
        <v>2010</v>
      </c>
      <c r="D16" s="66" t="s">
        <v>18</v>
      </c>
      <c r="E16" s="590">
        <f>I16+K16+M16+O16+Q16+S16+U16+W16+Y16+AA16+AC16+AE16+AG16+AI16+AK16+AM16-O16</f>
        <v>215.85</v>
      </c>
      <c r="F16" s="447">
        <f>(H16+J16+L16+N16+P16+R16+T16+V16+X16+Z16+AB16+AD16+AF16+AH16+AJ16+AL16)/G16</f>
        <v>75.384615384615387</v>
      </c>
      <c r="G16" s="448">
        <f>COUNT(H16,J16,L16,N16,P16,R16,T16,V16,X16,Z16,AB16,AD16,AF16,AH16,AJ16,AL16)+3</f>
        <v>13</v>
      </c>
      <c r="H16" s="108">
        <v>149</v>
      </c>
      <c r="I16" s="176">
        <v>12.8</v>
      </c>
      <c r="J16" s="108">
        <v>75</v>
      </c>
      <c r="K16" s="176">
        <v>7</v>
      </c>
      <c r="L16" s="108">
        <v>223</v>
      </c>
      <c r="M16" s="94">
        <v>5</v>
      </c>
      <c r="N16" s="486">
        <v>76</v>
      </c>
      <c r="O16" s="615">
        <v>3</v>
      </c>
      <c r="P16" s="108">
        <v>81</v>
      </c>
      <c r="Q16" s="176">
        <v>1.5</v>
      </c>
      <c r="R16" s="108">
        <v>77</v>
      </c>
      <c r="S16" s="176">
        <v>30</v>
      </c>
      <c r="T16" s="108">
        <v>76</v>
      </c>
      <c r="U16" s="94">
        <v>14.3</v>
      </c>
      <c r="V16" s="108">
        <v>70</v>
      </c>
      <c r="W16" s="94">
        <v>91</v>
      </c>
      <c r="X16" s="108">
        <v>79</v>
      </c>
      <c r="Y16" s="330">
        <v>19.25</v>
      </c>
      <c r="Z16" s="108">
        <v>74</v>
      </c>
      <c r="AA16" s="176">
        <v>35</v>
      </c>
      <c r="AB16" s="93"/>
      <c r="AC16" s="176"/>
      <c r="AD16" s="93"/>
      <c r="AE16" s="176"/>
      <c r="AF16" s="93"/>
      <c r="AG16" s="176"/>
      <c r="AH16" s="93"/>
      <c r="AI16" s="176"/>
      <c r="AJ16" s="93"/>
      <c r="AK16" s="176"/>
      <c r="AL16" s="93"/>
      <c r="AM16" s="330"/>
      <c r="AN16" s="569">
        <f t="shared" si="2"/>
        <v>8</v>
      </c>
      <c r="AO16" s="295">
        <v>8</v>
      </c>
      <c r="AP16" s="176">
        <v>12</v>
      </c>
      <c r="AQ16" s="267">
        <f>AP16*AQ8</f>
        <v>-4.8000000000000007</v>
      </c>
      <c r="AR16" s="94">
        <f t="shared" si="0"/>
        <v>7.1999999999999993</v>
      </c>
      <c r="AS16" s="134">
        <f>AP16*AS8</f>
        <v>3.5999999999999996</v>
      </c>
      <c r="AT16" s="94">
        <v>15.6</v>
      </c>
      <c r="AU16" s="128">
        <f>AP16*AU8</f>
        <v>7.1999999999999993</v>
      </c>
      <c r="AV16" s="94">
        <v>19.2</v>
      </c>
      <c r="AW16" s="128">
        <f>AT16*AW8</f>
        <v>9.36</v>
      </c>
      <c r="AX16" s="94">
        <v>24</v>
      </c>
    </row>
    <row r="17" spans="1:50" s="46" customFormat="1" ht="20.25" customHeight="1" x14ac:dyDescent="0.35">
      <c r="A17" s="594">
        <f t="shared" si="1"/>
        <v>9</v>
      </c>
      <c r="B17" s="487" t="s">
        <v>102</v>
      </c>
      <c r="C17" s="48">
        <v>2008</v>
      </c>
      <c r="D17" s="471" t="s">
        <v>27</v>
      </c>
      <c r="E17" s="590">
        <f>I17+K17+M17+O17+Q17+S17+U17+W17+Y17+AA17+AC17+AE17+AG17+AI17+AK17+AM17-S17</f>
        <v>215.32999999999998</v>
      </c>
      <c r="F17" s="447">
        <f>(H17+J17+L17+N17+P17+R17+T17+V17+X17+Z17+AB17+AD17+AF17+AH17+AJ17+AL17)/G17</f>
        <v>73.833333333333329</v>
      </c>
      <c r="G17" s="448">
        <f>COUNT(H17,J17,L17,N17,P17,R17,T17,V17,X17,Z17,AB17,AD17,AF17,AH17,AJ17,AL17)+3</f>
        <v>12</v>
      </c>
      <c r="H17" s="108">
        <v>144</v>
      </c>
      <c r="I17" s="176">
        <v>32</v>
      </c>
      <c r="J17" s="108">
        <v>74</v>
      </c>
      <c r="K17" s="176">
        <v>13.5</v>
      </c>
      <c r="L17" s="108">
        <v>211</v>
      </c>
      <c r="M17" s="94">
        <v>43.33</v>
      </c>
      <c r="N17" s="486">
        <v>73</v>
      </c>
      <c r="O17" s="176">
        <v>11</v>
      </c>
      <c r="P17" s="93">
        <v>77</v>
      </c>
      <c r="Q17" s="176">
        <v>17.5</v>
      </c>
      <c r="R17" s="93">
        <v>79</v>
      </c>
      <c r="S17" s="615">
        <v>9</v>
      </c>
      <c r="T17" s="93">
        <v>73</v>
      </c>
      <c r="U17" s="112">
        <v>39</v>
      </c>
      <c r="V17" s="93">
        <v>74</v>
      </c>
      <c r="W17" s="94">
        <v>52</v>
      </c>
      <c r="X17" s="93">
        <v>81</v>
      </c>
      <c r="Y17" s="330">
        <v>7</v>
      </c>
      <c r="Z17" s="93"/>
      <c r="AA17" s="176"/>
      <c r="AB17" s="93"/>
      <c r="AC17" s="176"/>
      <c r="AD17" s="93"/>
      <c r="AE17" s="176"/>
      <c r="AF17" s="93"/>
      <c r="AG17" s="176"/>
      <c r="AH17" s="93"/>
      <c r="AI17" s="176"/>
      <c r="AJ17" s="93"/>
      <c r="AK17" s="176"/>
      <c r="AL17" s="93"/>
      <c r="AM17" s="330"/>
      <c r="AN17" s="569">
        <f t="shared" si="2"/>
        <v>9</v>
      </c>
      <c r="AO17" s="294">
        <v>9</v>
      </c>
      <c r="AP17" s="176">
        <v>10</v>
      </c>
      <c r="AQ17" s="267">
        <f>AP17*AQ8</f>
        <v>-4</v>
      </c>
      <c r="AR17" s="94">
        <f t="shared" si="0"/>
        <v>6</v>
      </c>
      <c r="AS17" s="171">
        <f>AP17*AS8</f>
        <v>3</v>
      </c>
      <c r="AT17" s="94">
        <v>13</v>
      </c>
      <c r="AU17" s="128">
        <f>AP17*AU8</f>
        <v>6</v>
      </c>
      <c r="AV17" s="94">
        <v>16</v>
      </c>
      <c r="AW17" s="128">
        <f>AT17*AW8</f>
        <v>7.8</v>
      </c>
      <c r="AX17" s="94">
        <v>20</v>
      </c>
    </row>
    <row r="18" spans="1:50" s="46" customFormat="1" ht="20.25" customHeight="1" x14ac:dyDescent="0.35">
      <c r="A18" s="594">
        <f t="shared" si="1"/>
        <v>10</v>
      </c>
      <c r="B18" s="657" t="s">
        <v>129</v>
      </c>
      <c r="C18" s="68">
        <v>2008</v>
      </c>
      <c r="D18" s="67" t="s">
        <v>8</v>
      </c>
      <c r="E18" s="590">
        <f>I18+K18+M18+O18+Q18+S18+U18+W18+Y18+AA18+AC18+AE18+AG18+AI18+AK18+AM18</f>
        <v>210.76</v>
      </c>
      <c r="F18" s="447">
        <f>(H18+J18+L18+N18+P18+R18+T18+V18+X18+Z18+AB18+AD18+AF18+AH18+AJ18+AL18)/G18</f>
        <v>73.111111111111114</v>
      </c>
      <c r="G18" s="448">
        <f>COUNT(H18,J18,L18,N18,P18,R18,T18,V18,X18,Z18,AB18,AD18,AF18,AH18,AJ18,AL18)+3</f>
        <v>9</v>
      </c>
      <c r="H18" s="108">
        <v>148</v>
      </c>
      <c r="I18" s="176">
        <v>17.600000000000001</v>
      </c>
      <c r="J18" s="108">
        <v>70</v>
      </c>
      <c r="K18" s="176">
        <v>60</v>
      </c>
      <c r="L18" s="108">
        <v>217</v>
      </c>
      <c r="M18" s="94">
        <v>16</v>
      </c>
      <c r="N18" s="486"/>
      <c r="O18" s="616"/>
      <c r="P18" s="93">
        <v>75</v>
      </c>
      <c r="Q18" s="176">
        <v>50</v>
      </c>
      <c r="R18" s="93"/>
      <c r="S18" s="176"/>
      <c r="T18" s="93">
        <v>73</v>
      </c>
      <c r="U18" s="94">
        <v>39</v>
      </c>
      <c r="V18" s="93">
        <v>75</v>
      </c>
      <c r="W18" s="94">
        <v>28.16</v>
      </c>
      <c r="X18" s="93"/>
      <c r="Y18" s="330"/>
      <c r="Z18" s="93"/>
      <c r="AA18" s="176"/>
      <c r="AB18" s="108"/>
      <c r="AC18" s="280"/>
      <c r="AD18" s="108"/>
      <c r="AE18" s="280"/>
      <c r="AF18" s="108"/>
      <c r="AG18" s="280"/>
      <c r="AH18" s="108"/>
      <c r="AI18" s="280"/>
      <c r="AJ18" s="108"/>
      <c r="AK18" s="280"/>
      <c r="AL18" s="108"/>
      <c r="AM18" s="331"/>
      <c r="AN18" s="569">
        <f t="shared" si="2"/>
        <v>10</v>
      </c>
      <c r="AO18" s="295">
        <v>10</v>
      </c>
      <c r="AP18" s="176">
        <v>8</v>
      </c>
      <c r="AQ18" s="267">
        <f>AP18*AQ8</f>
        <v>-3.2</v>
      </c>
      <c r="AR18" s="94">
        <f t="shared" si="0"/>
        <v>4.8</v>
      </c>
      <c r="AS18" s="171">
        <f>AP18*AS8</f>
        <v>2.4</v>
      </c>
      <c r="AT18" s="94">
        <v>10.4</v>
      </c>
      <c r="AU18" s="128">
        <f>AP18*AU8</f>
        <v>4.8</v>
      </c>
      <c r="AV18" s="94">
        <v>12.8</v>
      </c>
      <c r="AW18" s="128">
        <f>AT18*AW8</f>
        <v>6.24</v>
      </c>
      <c r="AX18" s="94">
        <v>16</v>
      </c>
    </row>
    <row r="19" spans="1:50" s="46" customFormat="1" ht="20.25" customHeight="1" x14ac:dyDescent="0.35">
      <c r="A19" s="594">
        <f t="shared" si="1"/>
        <v>11</v>
      </c>
      <c r="B19" s="487" t="s">
        <v>103</v>
      </c>
      <c r="C19" s="68">
        <v>2009</v>
      </c>
      <c r="D19" s="72" t="s">
        <v>159</v>
      </c>
      <c r="E19" s="590">
        <f>I19+K19+M19+O19+Q19+S19+U19+W19+Y19+AA19+AC19+AE19+AG19+AI19+AK19+AM19</f>
        <v>115.35</v>
      </c>
      <c r="F19" s="447">
        <f>(H19+J19+L19+N19+P112+R19+T19+V19+X19+Z19+AB19+AD19+AF19+AH19+AJ19+AL19)/G19</f>
        <v>76.083333333333329</v>
      </c>
      <c r="G19" s="448">
        <f>COUNT(H19,J19,L19,N19,P19,R19,T19,V19,X19,Z19,AB19,AD19,AF19,AH19,AJ19,AL19)+3</f>
        <v>12</v>
      </c>
      <c r="H19" s="108">
        <v>152</v>
      </c>
      <c r="I19" s="176">
        <v>8</v>
      </c>
      <c r="J19" s="108">
        <v>73</v>
      </c>
      <c r="K19" s="176">
        <v>30</v>
      </c>
      <c r="L19" s="93">
        <v>223</v>
      </c>
      <c r="M19" s="94">
        <v>5</v>
      </c>
      <c r="N19" s="486">
        <v>72</v>
      </c>
      <c r="O19" s="176">
        <v>15</v>
      </c>
      <c r="P19" s="486"/>
      <c r="Q19" s="616"/>
      <c r="R19" s="108">
        <v>79</v>
      </c>
      <c r="S19" s="176">
        <v>9</v>
      </c>
      <c r="T19" s="108">
        <v>75</v>
      </c>
      <c r="U19" s="94">
        <v>19.5</v>
      </c>
      <c r="V19" s="108">
        <v>79</v>
      </c>
      <c r="W19" s="94">
        <v>9.1</v>
      </c>
      <c r="X19" s="108">
        <v>79</v>
      </c>
      <c r="Y19" s="330">
        <v>19.25</v>
      </c>
      <c r="Z19" s="108">
        <v>81</v>
      </c>
      <c r="AA19" s="176">
        <v>0.5</v>
      </c>
      <c r="AB19" s="108"/>
      <c r="AC19" s="280"/>
      <c r="AD19" s="108"/>
      <c r="AE19" s="280"/>
      <c r="AF19" s="108"/>
      <c r="AG19" s="280"/>
      <c r="AH19" s="108"/>
      <c r="AI19" s="280"/>
      <c r="AJ19" s="108"/>
      <c r="AK19" s="280"/>
      <c r="AL19" s="108"/>
      <c r="AM19" s="331"/>
      <c r="AN19" s="569">
        <f t="shared" si="2"/>
        <v>11</v>
      </c>
      <c r="AO19" s="294">
        <v>11</v>
      </c>
      <c r="AP19" s="176">
        <v>6</v>
      </c>
      <c r="AQ19" s="267">
        <f>AP19*AQ8</f>
        <v>-2.4000000000000004</v>
      </c>
      <c r="AR19" s="112">
        <f t="shared" si="0"/>
        <v>3.5999999999999996</v>
      </c>
      <c r="AS19" s="171">
        <f>AP19*AS8</f>
        <v>1.7999999999999998</v>
      </c>
      <c r="AT19" s="112">
        <v>7.8</v>
      </c>
      <c r="AU19" s="128">
        <f>AP19*AU8</f>
        <v>3.5999999999999996</v>
      </c>
      <c r="AV19" s="112">
        <v>9.6</v>
      </c>
      <c r="AW19" s="128">
        <f>AT19*AW8</f>
        <v>4.68</v>
      </c>
      <c r="AX19" s="112">
        <v>12</v>
      </c>
    </row>
    <row r="20" spans="1:50" s="46" customFormat="1" ht="20.25" customHeight="1" x14ac:dyDescent="0.35">
      <c r="A20" s="594">
        <f t="shared" si="1"/>
        <v>12</v>
      </c>
      <c r="B20" s="487" t="s">
        <v>604</v>
      </c>
      <c r="C20" s="48">
        <v>2010</v>
      </c>
      <c r="D20" s="66" t="s">
        <v>197</v>
      </c>
      <c r="E20" s="590">
        <f>I20+K20+M20+O20+Q20+S20+U20+W20+Y20+AA20+AC20+AE20+AG20+AI20+AK20+AM20</f>
        <v>104.45</v>
      </c>
      <c r="F20" s="447">
        <f>(H20+J20+L20+N20+P20+R20+T20+V20+X20+Z20+AB20+AD20+AF20+AH20+AJ20+AL20)/G20</f>
        <v>78.15384615384616</v>
      </c>
      <c r="G20" s="448">
        <f>COUNT(H20,J20,L20,N20,P20,R20,T20,V20,X20,Z20,AB20,AD20,AF20,AH20,AJ20,AL20)+3</f>
        <v>13</v>
      </c>
      <c r="H20" s="108">
        <v>165</v>
      </c>
      <c r="I20" s="615">
        <v>0</v>
      </c>
      <c r="J20" s="108">
        <v>73</v>
      </c>
      <c r="K20" s="176">
        <v>30</v>
      </c>
      <c r="L20" s="93">
        <v>227</v>
      </c>
      <c r="M20" s="106">
        <v>0</v>
      </c>
      <c r="N20" s="486">
        <v>75</v>
      </c>
      <c r="O20" s="176">
        <v>4</v>
      </c>
      <c r="P20" s="108">
        <v>76</v>
      </c>
      <c r="Q20" s="176">
        <v>35</v>
      </c>
      <c r="R20" s="108">
        <v>78</v>
      </c>
      <c r="S20" s="176">
        <v>17.5</v>
      </c>
      <c r="T20" s="108">
        <v>82</v>
      </c>
      <c r="U20" s="94">
        <v>0</v>
      </c>
      <c r="V20" s="108">
        <v>82</v>
      </c>
      <c r="W20" s="94">
        <v>1.95</v>
      </c>
      <c r="X20" s="108">
        <v>81</v>
      </c>
      <c r="Y20" s="330">
        <v>7</v>
      </c>
      <c r="Z20" s="93">
        <v>77</v>
      </c>
      <c r="AA20" s="176">
        <v>9</v>
      </c>
      <c r="AB20" s="108"/>
      <c r="AC20" s="176"/>
      <c r="AD20" s="108"/>
      <c r="AE20" s="176"/>
      <c r="AF20" s="108"/>
      <c r="AG20" s="176"/>
      <c r="AH20" s="108"/>
      <c r="AI20" s="176"/>
      <c r="AJ20" s="108"/>
      <c r="AK20" s="176"/>
      <c r="AL20" s="108"/>
      <c r="AM20" s="330"/>
      <c r="AN20" s="569">
        <f t="shared" si="2"/>
        <v>12</v>
      </c>
      <c r="AO20" s="295">
        <v>12</v>
      </c>
      <c r="AP20" s="176">
        <v>4</v>
      </c>
      <c r="AQ20" s="267">
        <f>AP20*AQ8</f>
        <v>-1.6</v>
      </c>
      <c r="AR20" s="94">
        <f t="shared" si="0"/>
        <v>2.4</v>
      </c>
      <c r="AS20" s="171">
        <f>AP20*AS8</f>
        <v>1.2</v>
      </c>
      <c r="AT20" s="94">
        <v>5.2</v>
      </c>
      <c r="AU20" s="128">
        <f>AP20*AU8</f>
        <v>2.4</v>
      </c>
      <c r="AV20" s="94">
        <v>6.4</v>
      </c>
      <c r="AW20" s="128">
        <f>AT20*AW8</f>
        <v>3.12</v>
      </c>
      <c r="AX20" s="94">
        <v>8</v>
      </c>
    </row>
    <row r="21" spans="1:50" s="46" customFormat="1" ht="20.25" customHeight="1" x14ac:dyDescent="0.35">
      <c r="A21" s="594">
        <f t="shared" si="1"/>
        <v>13</v>
      </c>
      <c r="B21" s="487" t="s">
        <v>46</v>
      </c>
      <c r="C21" s="68">
        <v>2008</v>
      </c>
      <c r="D21" s="117" t="s">
        <v>33</v>
      </c>
      <c r="E21" s="590">
        <f>I21+K21+M21+O21+Q21+S21+U21+W21+Y21+AA21+AC21+AE21+AG21+AI21+AK21+AM21-S21</f>
        <v>97.399999999999991</v>
      </c>
      <c r="F21" s="447">
        <f>(H21+J21+L21+N21+P21+R21+T21+V21+X21+Z21+AB21+AD21+AF21+AH21+AJ21+AL21)/G21</f>
        <v>74.900000000000006</v>
      </c>
      <c r="G21" s="448">
        <f>COUNT(H21,J21,L21,N21,P21,R21,T21,V21,X21,Z21,AB21,AD21,AF21,AH21,AJ21,AL21)+3</f>
        <v>10</v>
      </c>
      <c r="H21" s="108">
        <v>152</v>
      </c>
      <c r="I21" s="176">
        <v>8</v>
      </c>
      <c r="J21" s="108">
        <v>75</v>
      </c>
      <c r="K21" s="176">
        <v>7</v>
      </c>
      <c r="L21" s="108">
        <v>214</v>
      </c>
      <c r="M21" s="94">
        <v>24</v>
      </c>
      <c r="N21" s="486">
        <v>69</v>
      </c>
      <c r="O21" s="176">
        <v>45</v>
      </c>
      <c r="P21" s="108">
        <v>80</v>
      </c>
      <c r="Q21" s="176">
        <v>4.3</v>
      </c>
      <c r="R21" s="108">
        <v>81</v>
      </c>
      <c r="S21" s="615">
        <v>4</v>
      </c>
      <c r="T21" s="108">
        <v>78</v>
      </c>
      <c r="U21" s="94">
        <v>9.1</v>
      </c>
      <c r="V21" s="108"/>
      <c r="W21" s="94"/>
      <c r="X21" s="108"/>
      <c r="Y21" s="331"/>
      <c r="Z21" s="108"/>
      <c r="AA21" s="176"/>
      <c r="AB21" s="108"/>
      <c r="AC21" s="176"/>
      <c r="AD21" s="108"/>
      <c r="AE21" s="176"/>
      <c r="AF21" s="108"/>
      <c r="AG21" s="176"/>
      <c r="AH21" s="108"/>
      <c r="AI21" s="176"/>
      <c r="AJ21" s="108"/>
      <c r="AK21" s="176"/>
      <c r="AL21" s="108"/>
      <c r="AM21" s="330"/>
      <c r="AN21" s="569">
        <f t="shared" si="2"/>
        <v>13</v>
      </c>
      <c r="AO21" s="294">
        <v>13</v>
      </c>
      <c r="AP21" s="176">
        <v>3</v>
      </c>
      <c r="AQ21" s="267">
        <f>AP21*AQ8</f>
        <v>-1.2000000000000002</v>
      </c>
      <c r="AR21" s="94">
        <f t="shared" si="0"/>
        <v>1.7999999999999998</v>
      </c>
      <c r="AS21" s="171">
        <f>AP21*AS8</f>
        <v>0.89999999999999991</v>
      </c>
      <c r="AT21" s="94">
        <v>3.9</v>
      </c>
      <c r="AU21" s="128">
        <f>AP21*AU8</f>
        <v>1.7999999999999998</v>
      </c>
      <c r="AV21" s="94">
        <v>4.8</v>
      </c>
      <c r="AW21" s="128">
        <f>AT21*AW8</f>
        <v>2.34</v>
      </c>
      <c r="AX21" s="94">
        <v>6</v>
      </c>
    </row>
    <row r="22" spans="1:50" s="46" customFormat="1" ht="20.25" customHeight="1" x14ac:dyDescent="0.35">
      <c r="A22" s="594">
        <f t="shared" si="1"/>
        <v>14</v>
      </c>
      <c r="B22" s="487" t="s">
        <v>49</v>
      </c>
      <c r="C22" s="68">
        <v>2008</v>
      </c>
      <c r="D22" s="117" t="s">
        <v>85</v>
      </c>
      <c r="E22" s="590">
        <f>I22+K22+M22+O22+Q22+S22+U22+W22+Y22+AA22+AC22+AE22+AG22+AI22+AK22+AM22</f>
        <v>81.099999999999994</v>
      </c>
      <c r="F22" s="447">
        <f>(H22+J22+L22+N22+P22+R22+T22+V22+X22+Z22+AB22+AD22+AF22+AH22+AJ22+AL22)/G22</f>
        <v>78.615384615384613</v>
      </c>
      <c r="G22" s="448">
        <f>COUNT(H22,J22,L22,N22,P22,R22,T22,V22,X22,Z22,AB22,AD22,AF22,AH22,AJ22,AL22)+3</f>
        <v>13</v>
      </c>
      <c r="H22" s="108">
        <v>167</v>
      </c>
      <c r="I22" s="176">
        <v>0</v>
      </c>
      <c r="J22" s="108">
        <v>76</v>
      </c>
      <c r="K22" s="176">
        <v>2.5</v>
      </c>
      <c r="L22" s="108">
        <v>221</v>
      </c>
      <c r="M22" s="94">
        <v>8</v>
      </c>
      <c r="N22" s="486">
        <v>80</v>
      </c>
      <c r="O22" s="616">
        <v>0</v>
      </c>
      <c r="P22" s="108">
        <v>82</v>
      </c>
      <c r="Q22" s="280">
        <v>0</v>
      </c>
      <c r="R22" s="108">
        <v>76</v>
      </c>
      <c r="S22" s="176">
        <v>40</v>
      </c>
      <c r="T22" s="93">
        <v>84</v>
      </c>
      <c r="U22" s="94">
        <v>0</v>
      </c>
      <c r="V22" s="93">
        <v>77</v>
      </c>
      <c r="W22" s="94">
        <v>15.6</v>
      </c>
      <c r="X22" s="108">
        <v>84</v>
      </c>
      <c r="Y22" s="330">
        <v>1.5</v>
      </c>
      <c r="Z22" s="108">
        <v>75</v>
      </c>
      <c r="AA22" s="176">
        <v>13.5</v>
      </c>
      <c r="AB22" s="93"/>
      <c r="AC22" s="176"/>
      <c r="AD22" s="93"/>
      <c r="AE22" s="176"/>
      <c r="AF22" s="93"/>
      <c r="AG22" s="176"/>
      <c r="AH22" s="93"/>
      <c r="AI22" s="176"/>
      <c r="AJ22" s="93"/>
      <c r="AK22" s="176"/>
      <c r="AL22" s="93"/>
      <c r="AM22" s="330"/>
      <c r="AN22" s="569">
        <f t="shared" si="2"/>
        <v>14</v>
      </c>
      <c r="AO22" s="295">
        <v>14</v>
      </c>
      <c r="AP22" s="176">
        <v>2</v>
      </c>
      <c r="AQ22" s="267">
        <f>AP22*AQ8</f>
        <v>-0.8</v>
      </c>
      <c r="AR22" s="94">
        <f t="shared" si="0"/>
        <v>1.2</v>
      </c>
      <c r="AS22" s="171">
        <f>AP22*AS8</f>
        <v>0.6</v>
      </c>
      <c r="AT22" s="94">
        <v>2.6</v>
      </c>
      <c r="AU22" s="128">
        <f>AP22*AU8</f>
        <v>1.2</v>
      </c>
      <c r="AV22" s="94">
        <v>3.2</v>
      </c>
      <c r="AW22" s="128">
        <f>AT22*AW8</f>
        <v>1.56</v>
      </c>
      <c r="AX22" s="94">
        <v>4</v>
      </c>
    </row>
    <row r="23" spans="1:50" s="46" customFormat="1" ht="20.25" customHeight="1" x14ac:dyDescent="0.35">
      <c r="A23" s="594">
        <f t="shared" si="1"/>
        <v>15</v>
      </c>
      <c r="B23" s="487" t="s">
        <v>333</v>
      </c>
      <c r="C23" s="68">
        <v>2009</v>
      </c>
      <c r="D23" s="118" t="s">
        <v>157</v>
      </c>
      <c r="E23" s="590">
        <f>I23+K23+M23+O23+Q23+S23+U23+W23+Y23+AA23+AC23+AE23+AG23+AI23+AK23+AM23</f>
        <v>80.260000000000005</v>
      </c>
      <c r="F23" s="447">
        <f>(H23+J23+L23+N23+P23+R23+T23+V23+X23+Z23+AB23+AD23+AF23+AH23+AJ23+AL23)/G23</f>
        <v>77.727272727272734</v>
      </c>
      <c r="G23" s="448">
        <f>COUNT(H23,J23,L23,N23,P23,R23,T23,V23,X23,Z23,AB23,AD23,AF23,AH23,AJ23,AL23)+2</f>
        <v>11</v>
      </c>
      <c r="H23" s="108"/>
      <c r="I23" s="615"/>
      <c r="J23" s="108">
        <v>77</v>
      </c>
      <c r="K23" s="176">
        <v>0.5</v>
      </c>
      <c r="L23" s="108">
        <v>225</v>
      </c>
      <c r="M23" s="112">
        <v>2</v>
      </c>
      <c r="N23" s="486">
        <v>73</v>
      </c>
      <c r="O23" s="176">
        <v>11</v>
      </c>
      <c r="P23" s="108">
        <v>89</v>
      </c>
      <c r="Q23" s="280">
        <v>0</v>
      </c>
      <c r="R23" s="108">
        <v>78</v>
      </c>
      <c r="S23" s="176">
        <v>17.5</v>
      </c>
      <c r="T23" s="108">
        <v>78</v>
      </c>
      <c r="U23" s="94">
        <v>9.1</v>
      </c>
      <c r="V23" s="108">
        <v>75</v>
      </c>
      <c r="W23" s="94">
        <v>28.16</v>
      </c>
      <c r="X23" s="93">
        <v>83</v>
      </c>
      <c r="Y23" s="330">
        <v>3</v>
      </c>
      <c r="Z23" s="108">
        <v>77</v>
      </c>
      <c r="AA23" s="176">
        <v>9</v>
      </c>
      <c r="AB23" s="108"/>
      <c r="AC23" s="94"/>
      <c r="AD23" s="108"/>
      <c r="AE23" s="94"/>
      <c r="AF23" s="108"/>
      <c r="AG23" s="94"/>
      <c r="AH23" s="108"/>
      <c r="AI23" s="94"/>
      <c r="AJ23" s="108"/>
      <c r="AK23" s="94"/>
      <c r="AL23" s="108"/>
      <c r="AM23" s="47"/>
      <c r="AN23" s="569">
        <f t="shared" si="2"/>
        <v>15</v>
      </c>
      <c r="AO23" s="294">
        <v>15</v>
      </c>
      <c r="AP23" s="176">
        <v>1</v>
      </c>
      <c r="AQ23" s="267">
        <f>AP23*AQ8</f>
        <v>-0.4</v>
      </c>
      <c r="AR23" s="112">
        <f t="shared" si="0"/>
        <v>0.6</v>
      </c>
      <c r="AS23" s="171">
        <f>AP23*AS8</f>
        <v>0.3</v>
      </c>
      <c r="AT23" s="112">
        <v>1.3</v>
      </c>
      <c r="AU23" s="128">
        <f>AP23*AU8</f>
        <v>0.6</v>
      </c>
      <c r="AV23" s="112">
        <v>1.6</v>
      </c>
      <c r="AW23" s="128">
        <f>AT23*AW8</f>
        <v>0.78</v>
      </c>
      <c r="AX23" s="112">
        <v>2</v>
      </c>
    </row>
    <row r="24" spans="1:50" s="46" customFormat="1" ht="20.25" customHeight="1" thickBot="1" x14ac:dyDescent="0.4">
      <c r="A24" s="594">
        <f t="shared" si="1"/>
        <v>16</v>
      </c>
      <c r="B24" s="487" t="s">
        <v>602</v>
      </c>
      <c r="C24" s="68">
        <v>2009</v>
      </c>
      <c r="D24" s="399" t="s">
        <v>37</v>
      </c>
      <c r="E24" s="590">
        <f>I24+K24+M24+O24+Q24+S24+U24+W24+Y24+AA24+AC24+AE24+AG24+AI24+AK24+AM24</f>
        <v>42.95</v>
      </c>
      <c r="F24" s="447">
        <f>(H24+J24+L24+N24+P24+R24+T24+V24+X24+Z24+AB24+AD24+AF24+AH24+AJ24+AL24)/G24</f>
        <v>79.545454545454547</v>
      </c>
      <c r="G24" s="448">
        <f>COUNT(H24,J24,L24,N24,P24,R24,T24,V24,X24,Z24,AB24,AD24,AF24,AH24,AJ24,AL24)+3</f>
        <v>11</v>
      </c>
      <c r="H24" s="108">
        <v>166</v>
      </c>
      <c r="I24" s="615">
        <v>0</v>
      </c>
      <c r="J24" s="108">
        <v>79</v>
      </c>
      <c r="K24" s="106">
        <v>0</v>
      </c>
      <c r="L24" s="108">
        <v>239</v>
      </c>
      <c r="M24" s="106">
        <v>0</v>
      </c>
      <c r="N24" s="486">
        <v>71</v>
      </c>
      <c r="O24" s="176">
        <v>20</v>
      </c>
      <c r="P24" s="93"/>
      <c r="Q24" s="106"/>
      <c r="R24" s="108">
        <v>79</v>
      </c>
      <c r="S24" s="106">
        <v>9</v>
      </c>
      <c r="T24" s="108"/>
      <c r="U24" s="94"/>
      <c r="V24" s="108">
        <v>82</v>
      </c>
      <c r="W24" s="94">
        <v>1.95</v>
      </c>
      <c r="X24" s="108">
        <v>81</v>
      </c>
      <c r="Y24" s="332">
        <v>7</v>
      </c>
      <c r="Z24" s="108">
        <v>78</v>
      </c>
      <c r="AA24" s="176">
        <v>5</v>
      </c>
      <c r="AB24" s="108"/>
      <c r="AC24" s="94"/>
      <c r="AD24" s="108"/>
      <c r="AE24" s="94"/>
      <c r="AF24" s="108"/>
      <c r="AG24" s="94"/>
      <c r="AH24" s="108"/>
      <c r="AI24" s="94"/>
      <c r="AJ24" s="108"/>
      <c r="AK24" s="94"/>
      <c r="AL24" s="108"/>
      <c r="AM24" s="47"/>
      <c r="AN24" s="569">
        <f t="shared" si="2"/>
        <v>16</v>
      </c>
      <c r="AO24" s="296"/>
      <c r="AP24" s="195">
        <f>SUM(AP9:AP23)</f>
        <v>371</v>
      </c>
      <c r="AQ24" s="253"/>
      <c r="AR24" s="252">
        <f>SUM(AR9:AR23)</f>
        <v>222.6</v>
      </c>
      <c r="AS24" s="251"/>
      <c r="AT24" s="252">
        <f>SUM(AT9:AT23)</f>
        <v>482.3</v>
      </c>
      <c r="AU24" s="253"/>
      <c r="AV24" s="252">
        <f>SUM(AV9:AV23)</f>
        <v>593.6</v>
      </c>
      <c r="AW24" s="452"/>
      <c r="AX24" s="252">
        <f>SUM(AX9:AX23)</f>
        <v>742</v>
      </c>
    </row>
    <row r="25" spans="1:50" s="46" customFormat="1" ht="20.25" customHeight="1" x14ac:dyDescent="0.35">
      <c r="A25" s="594">
        <f t="shared" si="1"/>
        <v>17</v>
      </c>
      <c r="B25" s="487" t="s">
        <v>603</v>
      </c>
      <c r="C25" s="68">
        <v>2009</v>
      </c>
      <c r="D25" s="126" t="s">
        <v>77</v>
      </c>
      <c r="E25" s="590">
        <f>I25+K25+M25+O25+Q25+S25+U25+W25+Y25+AA25+AC25+AE25+AG25+AI25+AK25+AM25</f>
        <v>36.799999999999997</v>
      </c>
      <c r="F25" s="447">
        <f>(H25+J25+L25+N25+P25+R25+T25+V25+X25+Z25+AB25+AD25+AF25+AH25+AJ25+AL25)/G25</f>
        <v>79.375</v>
      </c>
      <c r="G25" s="448">
        <f>COUNT(H25,J25,L25,N25,P25,R25,T25,V25,X25,Z25,AB25,AD25,AF25,AH25,AJ25,AL25)+2</f>
        <v>8</v>
      </c>
      <c r="H25" s="108"/>
      <c r="I25" s="615"/>
      <c r="J25" s="108"/>
      <c r="K25" s="94"/>
      <c r="L25" s="108">
        <v>218</v>
      </c>
      <c r="M25" s="112">
        <v>12</v>
      </c>
      <c r="N25" s="486">
        <v>74</v>
      </c>
      <c r="O25" s="106">
        <v>7</v>
      </c>
      <c r="P25" s="108">
        <v>80</v>
      </c>
      <c r="Q25" s="106">
        <v>4.3</v>
      </c>
      <c r="R25" s="93"/>
      <c r="S25" s="106"/>
      <c r="T25" s="108">
        <v>94</v>
      </c>
      <c r="U25" s="94">
        <v>0</v>
      </c>
      <c r="V25" s="108"/>
      <c r="W25" s="94"/>
      <c r="X25" s="108">
        <v>94</v>
      </c>
      <c r="Y25" s="47">
        <v>0</v>
      </c>
      <c r="Z25" s="108">
        <v>75</v>
      </c>
      <c r="AA25" s="106">
        <v>13.5</v>
      </c>
      <c r="AB25" s="108"/>
      <c r="AC25" s="94"/>
      <c r="AD25" s="108"/>
      <c r="AE25" s="94"/>
      <c r="AF25" s="108"/>
      <c r="AG25" s="94"/>
      <c r="AH25" s="108"/>
      <c r="AI25" s="94"/>
      <c r="AJ25" s="108"/>
      <c r="AK25" s="94"/>
      <c r="AL25" s="108"/>
      <c r="AM25" s="47"/>
      <c r="AN25" s="569">
        <f t="shared" si="2"/>
        <v>17</v>
      </c>
    </row>
    <row r="26" spans="1:50" s="46" customFormat="1" ht="20.25" customHeight="1" x14ac:dyDescent="0.35">
      <c r="A26" s="594">
        <f t="shared" si="1"/>
        <v>18</v>
      </c>
      <c r="B26" s="761" t="s">
        <v>639</v>
      </c>
      <c r="C26" s="48">
        <v>2010</v>
      </c>
      <c r="D26" s="397" t="s">
        <v>544</v>
      </c>
      <c r="E26" s="590">
        <f>I26+K26+M26+O26+Q26+S26+U26+W26+Y26+AA26+AC26+AE26+AG26+AI26+AK26+AM26</f>
        <v>29.25</v>
      </c>
      <c r="F26" s="447">
        <f>(H26+J26+L26+N26+P26+R26+T26+V26+X26+Z26+AB26+AD26+AF26+AH26+AJ26+AL26)/G26</f>
        <v>80.599999999999994</v>
      </c>
      <c r="G26" s="448">
        <f>COUNT(H26,J26,L26,N26,P26,R26,T26,V26,X26,Z26,AB26,AD26,AF26,AH26,AJ26,AL26)+1</f>
        <v>5</v>
      </c>
      <c r="H26" s="108">
        <v>155</v>
      </c>
      <c r="I26" s="176">
        <v>4.8</v>
      </c>
      <c r="J26" s="108"/>
      <c r="K26" s="617"/>
      <c r="L26" s="108"/>
      <c r="M26" s="94"/>
      <c r="N26" s="486"/>
      <c r="O26" s="94"/>
      <c r="P26" s="108"/>
      <c r="Q26" s="94"/>
      <c r="R26" s="93"/>
      <c r="S26" s="94"/>
      <c r="T26" s="93"/>
      <c r="U26" s="94"/>
      <c r="V26" s="108">
        <v>80</v>
      </c>
      <c r="W26" s="94">
        <v>5.2</v>
      </c>
      <c r="X26" s="108">
        <v>79</v>
      </c>
      <c r="Y26" s="332">
        <v>19.25</v>
      </c>
      <c r="Z26" s="108">
        <v>89</v>
      </c>
      <c r="AA26" s="94">
        <v>0</v>
      </c>
      <c r="AB26" s="108"/>
      <c r="AC26" s="94"/>
      <c r="AD26" s="108"/>
      <c r="AE26" s="94"/>
      <c r="AF26" s="108"/>
      <c r="AG26" s="94"/>
      <c r="AH26" s="108"/>
      <c r="AI26" s="94"/>
      <c r="AJ26" s="108"/>
      <c r="AK26" s="94"/>
      <c r="AL26" s="108"/>
      <c r="AM26" s="47"/>
      <c r="AN26" s="569">
        <f t="shared" si="2"/>
        <v>18</v>
      </c>
    </row>
    <row r="27" spans="1:50" s="46" customFormat="1" ht="20.25" customHeight="1" x14ac:dyDescent="0.35">
      <c r="A27" s="594">
        <f t="shared" si="1"/>
        <v>19</v>
      </c>
      <c r="B27" s="487" t="s">
        <v>105</v>
      </c>
      <c r="C27" s="68">
        <v>2008</v>
      </c>
      <c r="D27" s="117" t="s">
        <v>24</v>
      </c>
      <c r="E27" s="590">
        <f>I27+K27+M27+O27+Q27+S27+U27+W27+Y27+AA27+AC27+AE27+AG27+AI27+AK27+AM27</f>
        <v>26.2</v>
      </c>
      <c r="F27" s="447">
        <f>(H27+J27+L27+N27+P27+R27+T27+V27+X27+Z27+AB27+AD27+AF27+AH27+AJ27+AL27)/G27</f>
        <v>78.777777777777771</v>
      </c>
      <c r="G27" s="448">
        <f>COUNT(H27,J27,L27,N27,P27,R27,T27,V27,X27,Z27,AB27,AD27,AF27,AH27,AJ27,AL27)+3</f>
        <v>9</v>
      </c>
      <c r="H27" s="108">
        <v>156</v>
      </c>
      <c r="I27" s="176">
        <v>3.2</v>
      </c>
      <c r="J27" s="108"/>
      <c r="K27" s="617"/>
      <c r="L27" s="108">
        <v>239</v>
      </c>
      <c r="M27" s="106">
        <v>0</v>
      </c>
      <c r="N27" s="486">
        <v>74</v>
      </c>
      <c r="O27" s="106">
        <v>7</v>
      </c>
      <c r="P27" s="108">
        <v>78</v>
      </c>
      <c r="Q27" s="106">
        <v>11</v>
      </c>
      <c r="R27" s="108"/>
      <c r="S27" s="94"/>
      <c r="T27" s="108"/>
      <c r="U27" s="94"/>
      <c r="V27" s="108">
        <v>84</v>
      </c>
      <c r="W27" s="94">
        <v>0</v>
      </c>
      <c r="X27" s="108"/>
      <c r="Y27" s="47"/>
      <c r="Z27" s="108">
        <v>78</v>
      </c>
      <c r="AA27" s="106">
        <v>5</v>
      </c>
      <c r="AB27" s="108"/>
      <c r="AC27" s="94"/>
      <c r="AD27" s="108"/>
      <c r="AE27" s="94"/>
      <c r="AF27" s="108"/>
      <c r="AG27" s="94"/>
      <c r="AH27" s="108"/>
      <c r="AI27" s="94"/>
      <c r="AJ27" s="108"/>
      <c r="AK27" s="94"/>
      <c r="AL27" s="108"/>
      <c r="AM27" s="47"/>
      <c r="AN27" s="569">
        <f t="shared" si="2"/>
        <v>19</v>
      </c>
    </row>
    <row r="28" spans="1:50" s="46" customFormat="1" ht="20.25" customHeight="1" x14ac:dyDescent="0.35">
      <c r="A28" s="594">
        <f t="shared" si="1"/>
        <v>20</v>
      </c>
      <c r="B28" s="487" t="s">
        <v>138</v>
      </c>
      <c r="C28" s="48">
        <v>2009</v>
      </c>
      <c r="D28" s="152" t="s">
        <v>29</v>
      </c>
      <c r="E28" s="590">
        <f>I28+K28+M28+O28+Q28+S28+U28+W28+Y28+AA28+AC28+AE28+AG28+AI28+AK28+AM28</f>
        <v>13.5</v>
      </c>
      <c r="F28" s="447">
        <f>(H28+J28+L28+N28+P28+R28+T28+V28+X28+Z28+AB28+AD28+AF28+AH28+AJ28+AL28)/G28</f>
        <v>79.714285714285708</v>
      </c>
      <c r="G28" s="448">
        <f>COUNT(H28,J28,L28,N28,P28,R28,T28,V28,X28,Z28,AB28,AD28,AF28,AH28,AJ28,AL28)+3</f>
        <v>7</v>
      </c>
      <c r="H28" s="108">
        <v>159</v>
      </c>
      <c r="I28" s="615">
        <v>0</v>
      </c>
      <c r="J28" s="108">
        <v>74</v>
      </c>
      <c r="K28" s="106">
        <v>13.5</v>
      </c>
      <c r="L28" s="108">
        <v>240</v>
      </c>
      <c r="M28" s="94">
        <v>0</v>
      </c>
      <c r="N28" s="486"/>
      <c r="O28" s="94"/>
      <c r="P28" s="108"/>
      <c r="Q28" s="94"/>
      <c r="R28" s="108"/>
      <c r="S28" s="94"/>
      <c r="T28" s="108"/>
      <c r="U28" s="94"/>
      <c r="V28" s="108"/>
      <c r="W28" s="94"/>
      <c r="X28" s="108">
        <v>85</v>
      </c>
      <c r="Y28" s="47">
        <v>0</v>
      </c>
      <c r="Z28" s="108"/>
      <c r="AA28" s="94"/>
      <c r="AB28" s="108"/>
      <c r="AC28" s="94"/>
      <c r="AD28" s="108"/>
      <c r="AE28" s="94"/>
      <c r="AF28" s="108"/>
      <c r="AG28" s="94"/>
      <c r="AH28" s="108"/>
      <c r="AI28" s="94"/>
      <c r="AJ28" s="108"/>
      <c r="AK28" s="94"/>
      <c r="AL28" s="108"/>
      <c r="AM28" s="47"/>
      <c r="AN28" s="569">
        <f t="shared" si="2"/>
        <v>20</v>
      </c>
      <c r="AO28" s="17"/>
      <c r="AP28" s="17"/>
    </row>
    <row r="29" spans="1:50" ht="20.25" customHeight="1" x14ac:dyDescent="0.35">
      <c r="A29" s="594">
        <f t="shared" si="1"/>
        <v>21</v>
      </c>
      <c r="B29" s="487" t="s">
        <v>606</v>
      </c>
      <c r="C29" s="68">
        <v>2009</v>
      </c>
      <c r="D29" s="117" t="s">
        <v>33</v>
      </c>
      <c r="E29" s="590">
        <f>I29+K29+M29+O29+Q29+S29+U29+W29+Y29+AA29+AC29+AE29+AG29+AI29+AK29+AM29</f>
        <v>10.1</v>
      </c>
      <c r="F29" s="447">
        <f>(H29+J29+L29+N29+P29+R29+T29+V29+X29+Z29+AB29+AD29+AF29+AH29+AJ29+AL29)/G29</f>
        <v>80.428571428571431</v>
      </c>
      <c r="G29" s="448">
        <f>COUNT(H29,J29,L29,N29,P29,R29,T29,V29,X29,Z29,AB29,AD29,AF29,AH29,AJ29,AL29)+1</f>
        <v>7</v>
      </c>
      <c r="H29" s="108">
        <v>157</v>
      </c>
      <c r="I29" s="615">
        <v>0</v>
      </c>
      <c r="J29" s="108">
        <v>75</v>
      </c>
      <c r="K29" s="106">
        <v>7</v>
      </c>
      <c r="L29" s="108"/>
      <c r="M29" s="94"/>
      <c r="N29" s="486">
        <v>78</v>
      </c>
      <c r="O29" s="106">
        <v>0.5</v>
      </c>
      <c r="P29" s="108">
        <v>88</v>
      </c>
      <c r="Q29" s="94">
        <v>0</v>
      </c>
      <c r="R29" s="108"/>
      <c r="S29" s="94"/>
      <c r="T29" s="108">
        <v>79</v>
      </c>
      <c r="U29" s="94">
        <v>2.6</v>
      </c>
      <c r="V29" s="108">
        <v>86</v>
      </c>
      <c r="W29" s="94">
        <v>0</v>
      </c>
      <c r="X29" s="108"/>
      <c r="Y29" s="332"/>
      <c r="Z29" s="108"/>
      <c r="AA29" s="106"/>
      <c r="AB29" s="108"/>
      <c r="AC29" s="94"/>
      <c r="AD29" s="108"/>
      <c r="AE29" s="94"/>
      <c r="AF29" s="108"/>
      <c r="AG29" s="94"/>
      <c r="AH29" s="108"/>
      <c r="AI29" s="94"/>
      <c r="AJ29" s="108"/>
      <c r="AK29" s="94"/>
      <c r="AL29" s="108"/>
      <c r="AM29" s="47"/>
      <c r="AN29" s="569">
        <f t="shared" si="2"/>
        <v>21</v>
      </c>
    </row>
    <row r="30" spans="1:50" ht="20" customHeight="1" x14ac:dyDescent="0.35">
      <c r="A30" s="594">
        <f t="shared" si="1"/>
        <v>22</v>
      </c>
      <c r="B30" s="503" t="s">
        <v>143</v>
      </c>
      <c r="C30" s="68">
        <v>2009</v>
      </c>
      <c r="D30" s="114" t="s">
        <v>27</v>
      </c>
      <c r="E30" s="590">
        <f>I30+K30+M30+O30+Q30+S30+U30+W30+Y30+AA30+AC30+AE30+AG30+AI30+AK30+AM30</f>
        <v>9.1</v>
      </c>
      <c r="F30" s="447">
        <f>(H30+J30+L30+N30+P30+R30+T30+V30+X30+Z30+AB30+AD30+AF30+AH30+AJ30+AL30)/G30</f>
        <v>81.714285714285708</v>
      </c>
      <c r="G30" s="448">
        <f>COUNT(H30,J30,L30,N30,P30,R30,T30,V30,X30,Z30,AB30,AD30,AF30,AH30,AJ30,AL30)+3</f>
        <v>7</v>
      </c>
      <c r="H30" s="108">
        <v>173</v>
      </c>
      <c r="I30" s="615">
        <v>0</v>
      </c>
      <c r="J30" s="108"/>
      <c r="K30" s="94"/>
      <c r="L30" s="108">
        <v>237</v>
      </c>
      <c r="M30" s="106">
        <v>0</v>
      </c>
      <c r="N30" s="486"/>
      <c r="O30" s="94"/>
      <c r="P30" s="108"/>
      <c r="Q30" s="94"/>
      <c r="R30" s="108"/>
      <c r="S30" s="94"/>
      <c r="T30" s="108">
        <v>83</v>
      </c>
      <c r="U30" s="94">
        <v>0</v>
      </c>
      <c r="V30" s="108">
        <v>79</v>
      </c>
      <c r="W30" s="94">
        <v>9.1</v>
      </c>
      <c r="X30" s="93"/>
      <c r="Y30" s="47"/>
      <c r="Z30" s="93"/>
      <c r="AA30" s="94"/>
      <c r="AB30" s="93"/>
      <c r="AC30" s="94"/>
      <c r="AD30" s="93"/>
      <c r="AE30" s="94"/>
      <c r="AF30" s="93"/>
      <c r="AG30" s="94"/>
      <c r="AH30" s="93"/>
      <c r="AI30" s="94"/>
      <c r="AJ30" s="93"/>
      <c r="AK30" s="94"/>
      <c r="AL30" s="93"/>
      <c r="AM30" s="47"/>
      <c r="AN30" s="569">
        <f t="shared" si="2"/>
        <v>22</v>
      </c>
    </row>
    <row r="31" spans="1:50" ht="20" customHeight="1" x14ac:dyDescent="0.35">
      <c r="A31" s="594">
        <f t="shared" si="1"/>
        <v>23</v>
      </c>
      <c r="B31" s="487" t="s">
        <v>494</v>
      </c>
      <c r="C31" s="48">
        <v>2008</v>
      </c>
      <c r="D31" s="308" t="s">
        <v>35</v>
      </c>
      <c r="E31" s="590">
        <f>I31+K31+M31+O31+Q31+S31+U31+W31+Y31+AA31+AC31+AE31+AG31+AI31+AK31+AM31</f>
        <v>8</v>
      </c>
      <c r="F31" s="447">
        <f>(H31+J31+L31+N31+P31+R31+T31+V31+X31+Z31+AB31+AD31+AF31+AH31+AJ31+AL31)/G31</f>
        <v>79</v>
      </c>
      <c r="G31" s="448">
        <f>COUNT(H31,J31,L31,N31,P31,R31,T31,V31,X31,Z31,AB31,AD31,AF31,AH31,AJ31,AL31)</f>
        <v>1</v>
      </c>
      <c r="H31" s="108"/>
      <c r="I31" s="615"/>
      <c r="J31" s="108"/>
      <c r="K31" s="94"/>
      <c r="L31" s="108"/>
      <c r="M31" s="94"/>
      <c r="N31" s="486"/>
      <c r="O31" s="94"/>
      <c r="P31" s="108">
        <v>79</v>
      </c>
      <c r="Q31" s="106">
        <v>8</v>
      </c>
      <c r="R31" s="108"/>
      <c r="S31" s="94"/>
      <c r="T31" s="108"/>
      <c r="U31" s="94"/>
      <c r="V31" s="108"/>
      <c r="W31" s="94"/>
      <c r="X31" s="108"/>
      <c r="Y31" s="47"/>
      <c r="Z31" s="108"/>
      <c r="AA31" s="94"/>
      <c r="AB31" s="108"/>
      <c r="AC31" s="94"/>
      <c r="AD31" s="108"/>
      <c r="AE31" s="94"/>
      <c r="AF31" s="108"/>
      <c r="AG31" s="94"/>
      <c r="AH31" s="108"/>
      <c r="AI31" s="94"/>
      <c r="AJ31" s="108"/>
      <c r="AK31" s="94"/>
      <c r="AL31" s="108"/>
      <c r="AM31" s="47"/>
      <c r="AN31" s="569">
        <f t="shared" si="2"/>
        <v>23</v>
      </c>
    </row>
    <row r="32" spans="1:50" ht="20" customHeight="1" x14ac:dyDescent="0.35">
      <c r="A32" s="594">
        <f t="shared" si="1"/>
        <v>24</v>
      </c>
      <c r="B32" s="771" t="s">
        <v>771</v>
      </c>
      <c r="C32" s="48">
        <v>2010</v>
      </c>
      <c r="D32" s="768" t="s">
        <v>598</v>
      </c>
      <c r="E32" s="590">
        <f>I32+K32+M32+O32+Q32+S32+U32+W32+Y32+AA32+AC32+AE32+AG32+AI32+AK32+AM32</f>
        <v>7</v>
      </c>
      <c r="F32" s="447">
        <f>(H32+J32+L32+N32+P32+R32+T32+V32+X32+Z32+AB32+AD32+AF32+AH32+AJ32+AL32)/G32</f>
        <v>83</v>
      </c>
      <c r="G32" s="448">
        <f>COUNT(H32,J32,L32,N32,P32,R32,T32,V32,X32,Z32,AB32,AD32,AF32,AH32,AJ32,AL32)</f>
        <v>2</v>
      </c>
      <c r="H32" s="108"/>
      <c r="I32" s="616"/>
      <c r="J32" s="108"/>
      <c r="K32" s="94"/>
      <c r="L32" s="108"/>
      <c r="M32" s="94"/>
      <c r="N32" s="486"/>
      <c r="O32" s="94"/>
      <c r="P32" s="108"/>
      <c r="Q32" s="94"/>
      <c r="R32" s="108"/>
      <c r="S32" s="94"/>
      <c r="T32" s="108"/>
      <c r="U32" s="94"/>
      <c r="V32" s="108"/>
      <c r="W32" s="94"/>
      <c r="X32" s="108">
        <v>81</v>
      </c>
      <c r="Y32" s="332">
        <v>7</v>
      </c>
      <c r="Z32" s="108">
        <v>85</v>
      </c>
      <c r="AA32" s="94">
        <v>0</v>
      </c>
      <c r="AB32" s="108"/>
      <c r="AC32" s="94"/>
      <c r="AD32" s="108"/>
      <c r="AE32" s="94"/>
      <c r="AF32" s="108"/>
      <c r="AG32" s="94"/>
      <c r="AH32" s="108"/>
      <c r="AI32" s="94"/>
      <c r="AJ32" s="108"/>
      <c r="AK32" s="94"/>
      <c r="AL32" s="108"/>
      <c r="AM32" s="47"/>
      <c r="AN32" s="569">
        <f t="shared" si="2"/>
        <v>24</v>
      </c>
    </row>
    <row r="33" spans="1:16226" ht="20" customHeight="1" x14ac:dyDescent="0.35">
      <c r="A33" s="594">
        <f t="shared" si="1"/>
        <v>25</v>
      </c>
      <c r="B33" s="487" t="s">
        <v>181</v>
      </c>
      <c r="C33" s="48">
        <v>2008</v>
      </c>
      <c r="D33" s="84" t="s">
        <v>21</v>
      </c>
      <c r="E33" s="590">
        <f>I33+K33+M33+O33+Q33+S33+U33+W33+Y33+AA33+AC33+AE33+AG33+AI33+AK33+AM33</f>
        <v>5.6</v>
      </c>
      <c r="F33" s="447">
        <f>(H33+J33+L33+N33+P33+R33+T33+V33+X33+Z33+AB33+AD33+AF33+AH33+AJ33+AL33)/G33</f>
        <v>82.2</v>
      </c>
      <c r="G33" s="448">
        <f>COUNT(H33,J33,L33,N33,P33,R33,T33,V33,X33,Z33,AB33,AD33,AF33,AH33,AJ33,AL33)+3</f>
        <v>10</v>
      </c>
      <c r="H33" s="108">
        <v>166</v>
      </c>
      <c r="I33" s="615">
        <v>0</v>
      </c>
      <c r="J33" s="108">
        <v>86</v>
      </c>
      <c r="K33" s="106">
        <v>0</v>
      </c>
      <c r="L33" s="93">
        <v>235</v>
      </c>
      <c r="M33" s="106">
        <v>0</v>
      </c>
      <c r="N33" s="486">
        <v>86</v>
      </c>
      <c r="O33" s="94">
        <v>0</v>
      </c>
      <c r="P33" s="108"/>
      <c r="Q33" s="94"/>
      <c r="R33" s="108">
        <v>84</v>
      </c>
      <c r="S33" s="106">
        <v>3</v>
      </c>
      <c r="T33" s="108">
        <v>79</v>
      </c>
      <c r="U33" s="94">
        <v>2.6</v>
      </c>
      <c r="V33" s="93"/>
      <c r="W33" s="94"/>
      <c r="X33" s="108"/>
      <c r="Y33" s="47"/>
      <c r="Z33" s="108">
        <v>86</v>
      </c>
      <c r="AA33" s="94">
        <v>0</v>
      </c>
      <c r="AB33" s="108"/>
      <c r="AC33" s="94"/>
      <c r="AD33" s="108"/>
      <c r="AE33" s="94"/>
      <c r="AF33" s="108"/>
      <c r="AG33" s="94"/>
      <c r="AH33" s="108"/>
      <c r="AI33" s="94"/>
      <c r="AJ33" s="108"/>
      <c r="AK33" s="94"/>
      <c r="AL33" s="108"/>
      <c r="AM33" s="47"/>
      <c r="AN33" s="569">
        <f t="shared" si="2"/>
        <v>25</v>
      </c>
    </row>
    <row r="34" spans="1:16226" ht="20" customHeight="1" x14ac:dyDescent="0.35">
      <c r="A34" s="594">
        <f t="shared" si="1"/>
        <v>26</v>
      </c>
      <c r="B34" s="775" t="s">
        <v>285</v>
      </c>
      <c r="C34" s="68">
        <v>2009</v>
      </c>
      <c r="D34" s="150" t="s">
        <v>7</v>
      </c>
      <c r="E34" s="590">
        <f>I34+K34+M34+O34+Q34+S34+U34+W34+Y34+AA34+AC34+AE34+AG34+AI34+AK34+AM34</f>
        <v>4.45</v>
      </c>
      <c r="F34" s="447">
        <f>(H34+J34+L34+N34+P34+R34+T34+V34+X34+Z34+AB34+AD34+AF34+AH34+AJ34+AL34)/G34</f>
        <v>80.400000000000006</v>
      </c>
      <c r="G34" s="448">
        <f>COUNT(H34,J34,L34,N34,P34,R34,T34,V34,X34,Z34,AB34,AD34,AF34,AH34,AJ34,AL34)+1</f>
        <v>5</v>
      </c>
      <c r="H34" s="108">
        <v>160</v>
      </c>
      <c r="I34" s="615">
        <v>0</v>
      </c>
      <c r="J34" s="108"/>
      <c r="K34" s="94"/>
      <c r="L34" s="108"/>
      <c r="M34" s="94"/>
      <c r="N34" s="486"/>
      <c r="O34" s="94"/>
      <c r="P34" s="108"/>
      <c r="Q34" s="94"/>
      <c r="R34" s="108"/>
      <c r="S34" s="94"/>
      <c r="T34" s="108">
        <v>80</v>
      </c>
      <c r="U34" s="94">
        <v>0</v>
      </c>
      <c r="V34" s="108">
        <v>82</v>
      </c>
      <c r="W34" s="94">
        <v>1.95</v>
      </c>
      <c r="X34" s="108"/>
      <c r="Y34" s="47"/>
      <c r="Z34" s="108">
        <v>80</v>
      </c>
      <c r="AA34" s="106">
        <v>2.5</v>
      </c>
      <c r="AB34" s="108"/>
      <c r="AC34" s="94"/>
      <c r="AD34" s="108"/>
      <c r="AE34" s="94"/>
      <c r="AF34" s="108"/>
      <c r="AG34" s="94"/>
      <c r="AH34" s="108"/>
      <c r="AI34" s="94"/>
      <c r="AJ34" s="108"/>
      <c r="AK34" s="94"/>
      <c r="AL34" s="108"/>
      <c r="AM34" s="47"/>
      <c r="AN34" s="569">
        <f t="shared" si="2"/>
        <v>26</v>
      </c>
    </row>
    <row r="35" spans="1:16226" ht="20" customHeight="1" x14ac:dyDescent="0.35">
      <c r="A35" s="594">
        <f t="shared" si="1"/>
        <v>27</v>
      </c>
      <c r="B35" s="776" t="s">
        <v>732</v>
      </c>
      <c r="C35" s="48">
        <v>2009</v>
      </c>
      <c r="D35" s="647" t="s">
        <v>11</v>
      </c>
      <c r="E35" s="590">
        <f>I35+K35+M35+O35+Q35+S35+U35+W35+Y35+AA35+AC35+AE35+AG35+AI35+AK35+AM35</f>
        <v>4.0999999999999996</v>
      </c>
      <c r="F35" s="447">
        <f>(H35+J35+L35+N35+P35+R35+T35+V35+X35+Z35+AB35+AD35+AF35+AH35+AJ35+AL35)/G35</f>
        <v>80</v>
      </c>
      <c r="G35" s="448">
        <f>COUNT(H35,J35,L35,N35,P35,R35,T35,V35,X35,Z35,AB35,AD35,AF35,AH35,AJ35,AL35)</f>
        <v>2</v>
      </c>
      <c r="H35" s="108"/>
      <c r="I35" s="616"/>
      <c r="J35" s="108"/>
      <c r="K35" s="94"/>
      <c r="L35" s="108"/>
      <c r="M35" s="94"/>
      <c r="N35" s="486"/>
      <c r="O35" s="94"/>
      <c r="P35" s="108">
        <v>81</v>
      </c>
      <c r="Q35" s="106">
        <v>1.5</v>
      </c>
      <c r="R35" s="108"/>
      <c r="S35" s="94"/>
      <c r="T35" s="108">
        <v>79</v>
      </c>
      <c r="U35" s="94">
        <v>2.6</v>
      </c>
      <c r="V35" s="108"/>
      <c r="W35" s="94"/>
      <c r="X35" s="108"/>
      <c r="Y35" s="47"/>
      <c r="Z35" s="108"/>
      <c r="AA35" s="94"/>
      <c r="AB35" s="108"/>
      <c r="AC35" s="94"/>
      <c r="AD35" s="108"/>
      <c r="AE35" s="94"/>
      <c r="AF35" s="108"/>
      <c r="AG35" s="94"/>
      <c r="AH35" s="108"/>
      <c r="AI35" s="94"/>
      <c r="AJ35" s="108"/>
      <c r="AK35" s="94"/>
      <c r="AL35" s="108"/>
      <c r="AM35" s="47"/>
      <c r="AN35" s="569">
        <f t="shared" si="2"/>
        <v>27</v>
      </c>
    </row>
    <row r="36" spans="1:16226" ht="20" customHeight="1" x14ac:dyDescent="0.35">
      <c r="A36" s="594">
        <f t="shared" si="1"/>
        <v>28</v>
      </c>
      <c r="B36" s="500" t="s">
        <v>608</v>
      </c>
      <c r="C36" s="48">
        <v>2008</v>
      </c>
      <c r="D36" s="397" t="s">
        <v>11</v>
      </c>
      <c r="E36" s="590">
        <f>I36+K36+M36+O36+Q36+S36+U36+W36+Y36+AA36+AC36+AE36+AG36+AI36+AK36+AM36</f>
        <v>3</v>
      </c>
      <c r="F36" s="447">
        <f>(H36+J36+L36+N36+P36+R36+T36+V36+X36+Z36+AB36+AD36+AF36+AH36+AJ36+AL36)/G36</f>
        <v>82.833333333333329</v>
      </c>
      <c r="G36" s="448">
        <f>COUNT(H36,J36,L36,N36,P36,R36,T36,V36,X36,Z36,AB36,AD36,AF36,AH36,AJ36,AL36)+1</f>
        <v>6</v>
      </c>
      <c r="H36" s="108">
        <v>160</v>
      </c>
      <c r="I36" s="615">
        <v>0</v>
      </c>
      <c r="J36" s="108"/>
      <c r="K36" s="94"/>
      <c r="L36" s="108"/>
      <c r="M36" s="106"/>
      <c r="N36" s="486">
        <v>81</v>
      </c>
      <c r="O36" s="94">
        <v>0</v>
      </c>
      <c r="P36" s="108"/>
      <c r="Q36" s="94"/>
      <c r="R36" s="108">
        <v>85</v>
      </c>
      <c r="S36" s="106">
        <v>1.5</v>
      </c>
      <c r="T36" s="108">
        <v>87</v>
      </c>
      <c r="U36" s="94">
        <v>0</v>
      </c>
      <c r="V36" s="108"/>
      <c r="W36" s="94"/>
      <c r="X36" s="108">
        <v>84</v>
      </c>
      <c r="Y36" s="332">
        <v>1.5</v>
      </c>
      <c r="Z36" s="108"/>
      <c r="AA36" s="94"/>
      <c r="AB36" s="108"/>
      <c r="AC36" s="94"/>
      <c r="AD36" s="108"/>
      <c r="AE36" s="94"/>
      <c r="AF36" s="108"/>
      <c r="AG36" s="94"/>
      <c r="AH36" s="108"/>
      <c r="AI36" s="94"/>
      <c r="AJ36" s="108"/>
      <c r="AK36" s="94"/>
      <c r="AL36" s="108"/>
      <c r="AM36" s="47"/>
      <c r="AN36" s="569">
        <f t="shared" si="2"/>
        <v>28</v>
      </c>
    </row>
    <row r="37" spans="1:16226" ht="20" customHeight="1" x14ac:dyDescent="0.35">
      <c r="A37" s="594">
        <f t="shared" si="1"/>
        <v>29</v>
      </c>
      <c r="B37" s="500" t="s">
        <v>607</v>
      </c>
      <c r="C37" s="68">
        <v>2009</v>
      </c>
      <c r="D37" s="178" t="s">
        <v>352</v>
      </c>
      <c r="E37" s="590">
        <f>I37+K37+M37+O37+Q37+S37+U37+W37+Y37+AA37+AC37+AE37+AG37+AI37+AK37+AM37</f>
        <v>2.6</v>
      </c>
      <c r="F37" s="447">
        <f>(H37+J37+L37+N37+P37+R37+T37+V37+X37+Z37+AB37+AD37+AF37+AH37+AJ37+AL37)/G37</f>
        <v>81.666666666666671</v>
      </c>
      <c r="G37" s="448">
        <f>COUNT(H37,J37,L37,N37,P37,R37,T37,V37,X37,Z37,AB37,AD37,AF37,AH37,AJ37,AL37)+2</f>
        <v>6</v>
      </c>
      <c r="H37" s="108"/>
      <c r="I37" s="615"/>
      <c r="J37" s="108"/>
      <c r="K37" s="94"/>
      <c r="L37" s="108">
        <v>239</v>
      </c>
      <c r="M37" s="106">
        <v>0</v>
      </c>
      <c r="N37" s="486">
        <v>80</v>
      </c>
      <c r="O37" s="94">
        <v>0</v>
      </c>
      <c r="P37" s="108"/>
      <c r="Q37" s="94"/>
      <c r="R37" s="108"/>
      <c r="S37" s="94"/>
      <c r="T37" s="108">
        <v>79</v>
      </c>
      <c r="U37" s="94">
        <v>2.6</v>
      </c>
      <c r="V37" s="108">
        <v>92</v>
      </c>
      <c r="W37" s="94">
        <v>0</v>
      </c>
      <c r="X37" s="108"/>
      <c r="Y37" s="47"/>
      <c r="Z37" s="108"/>
      <c r="AA37" s="94"/>
      <c r="AB37" s="93"/>
      <c r="AC37" s="94"/>
      <c r="AD37" s="93"/>
      <c r="AE37" s="94"/>
      <c r="AF37" s="93"/>
      <c r="AG37" s="94"/>
      <c r="AH37" s="93"/>
      <c r="AI37" s="94"/>
      <c r="AJ37" s="93"/>
      <c r="AK37" s="94"/>
      <c r="AL37" s="93"/>
      <c r="AM37" s="47"/>
      <c r="AN37" s="569">
        <f t="shared" si="2"/>
        <v>29</v>
      </c>
    </row>
    <row r="38" spans="1:16226" ht="20" customHeight="1" x14ac:dyDescent="0.35">
      <c r="A38" s="594">
        <f t="shared" si="1"/>
        <v>30</v>
      </c>
      <c r="B38" s="500" t="s">
        <v>610</v>
      </c>
      <c r="C38" s="68">
        <v>2008</v>
      </c>
      <c r="D38" s="150" t="s">
        <v>7</v>
      </c>
      <c r="E38" s="590">
        <f>I38+K38+M38+O38+Q38+S38+U38+W38+Y38+AA38+AC38+AE38+AG38+AI38+AK38+AM38</f>
        <v>2.1</v>
      </c>
      <c r="F38" s="447">
        <f>(H38+J38+L38+N38+P38+R38+T38+V38+X38+Z38+AB38+AD38+AF38+AH38+AJ38+AL38)/G38</f>
        <v>81.099999999999994</v>
      </c>
      <c r="G38" s="448">
        <f>COUNT(H38,J38,L38,N38,P38,R38,T38,V38,X38,Z38,AB38,AD38,AF38,AH38,AJ38,AL38)+3</f>
        <v>10</v>
      </c>
      <c r="H38" s="108">
        <v>157</v>
      </c>
      <c r="I38" s="176">
        <v>1.6</v>
      </c>
      <c r="J38" s="108">
        <v>88</v>
      </c>
      <c r="K38" s="617">
        <v>0</v>
      </c>
      <c r="L38" s="108">
        <v>232</v>
      </c>
      <c r="M38" s="106">
        <v>0</v>
      </c>
      <c r="N38" s="486">
        <v>84</v>
      </c>
      <c r="O38" s="94">
        <v>0</v>
      </c>
      <c r="P38" s="93"/>
      <c r="Q38" s="94"/>
      <c r="R38" s="108"/>
      <c r="S38" s="94"/>
      <c r="T38" s="108">
        <v>84</v>
      </c>
      <c r="U38" s="94">
        <v>0</v>
      </c>
      <c r="V38" s="108">
        <v>85</v>
      </c>
      <c r="W38" s="94">
        <v>0</v>
      </c>
      <c r="X38" s="93"/>
      <c r="Y38" s="47"/>
      <c r="Z38" s="108">
        <v>81</v>
      </c>
      <c r="AA38" s="106">
        <v>0.5</v>
      </c>
      <c r="AB38" s="108"/>
      <c r="AC38" s="106"/>
      <c r="AD38" s="108"/>
      <c r="AE38" s="106"/>
      <c r="AF38" s="108"/>
      <c r="AG38" s="106"/>
      <c r="AH38" s="108"/>
      <c r="AI38" s="106"/>
      <c r="AJ38" s="108"/>
      <c r="AK38" s="106"/>
      <c r="AL38" s="108"/>
      <c r="AM38" s="332"/>
      <c r="AN38" s="569">
        <f t="shared" si="2"/>
        <v>30</v>
      </c>
    </row>
    <row r="39" spans="1:16226" s="29" customFormat="1" ht="20" customHeight="1" x14ac:dyDescent="0.35">
      <c r="A39" s="594">
        <f t="shared" si="1"/>
        <v>31</v>
      </c>
      <c r="B39" s="500" t="s">
        <v>605</v>
      </c>
      <c r="C39" s="48">
        <v>2009</v>
      </c>
      <c r="D39" s="152" t="s">
        <v>18</v>
      </c>
      <c r="E39" s="590">
        <f>I39+K39+M39+O39+Q39+S39+U39+W39+Y39+AA39+AC39+AE39+AG39+AI39+AK39+AM39</f>
        <v>2</v>
      </c>
      <c r="F39" s="447">
        <f>(H39+J39+L39+N39+P39+R39+T39+V39+X39+Z39+AB39+AD39+AF39+AH39+AJ39+AL39)/G39</f>
        <v>84</v>
      </c>
      <c r="G39" s="448">
        <f>COUNT(H39,J39,L39,N39,P39,R39,T39,V39,X39,Z39,AB39,AD39,AF39,AH39,AJ39,AL39)</f>
        <v>3</v>
      </c>
      <c r="H39" s="108"/>
      <c r="I39" s="615"/>
      <c r="J39" s="108"/>
      <c r="K39" s="106"/>
      <c r="L39" s="108"/>
      <c r="M39" s="94"/>
      <c r="N39" s="486">
        <v>77</v>
      </c>
      <c r="O39" s="106">
        <v>2</v>
      </c>
      <c r="P39" s="108">
        <v>83</v>
      </c>
      <c r="Q39" s="94">
        <v>0</v>
      </c>
      <c r="R39" s="108">
        <v>92</v>
      </c>
      <c r="S39" s="94">
        <v>0</v>
      </c>
      <c r="T39" s="108"/>
      <c r="U39" s="94"/>
      <c r="V39" s="108"/>
      <c r="W39" s="94"/>
      <c r="X39" s="108"/>
      <c r="Y39" s="47"/>
      <c r="Z39" s="108"/>
      <c r="AA39" s="94"/>
      <c r="AB39" s="108"/>
      <c r="AC39" s="94"/>
      <c r="AD39" s="108"/>
      <c r="AE39" s="94"/>
      <c r="AF39" s="108"/>
      <c r="AG39" s="94"/>
      <c r="AH39" s="108"/>
      <c r="AI39" s="94"/>
      <c r="AJ39" s="108"/>
      <c r="AK39" s="94"/>
      <c r="AL39" s="108"/>
      <c r="AM39" s="47"/>
      <c r="AN39" s="569">
        <f t="shared" si="2"/>
        <v>31</v>
      </c>
      <c r="AO39" s="17"/>
      <c r="AP39" s="17"/>
      <c r="AQ39" s="92"/>
      <c r="AR39" s="92"/>
      <c r="AS39" s="92"/>
      <c r="AT39" s="92"/>
      <c r="AU39" s="92"/>
      <c r="AV39" s="92"/>
      <c r="AW39" s="92"/>
      <c r="AX39" s="92"/>
      <c r="AY39" s="17"/>
      <c r="AZ39" s="58"/>
      <c r="BA39" s="58"/>
      <c r="BB39" s="58"/>
      <c r="BC39" s="58"/>
      <c r="BD39" s="58"/>
      <c r="BE39" s="58"/>
      <c r="BF39" s="58"/>
      <c r="BG39" s="58"/>
      <c r="BH39" s="826"/>
      <c r="BI39" s="827"/>
      <c r="BJ39" s="827"/>
      <c r="BK39" s="827"/>
      <c r="BL39" s="827"/>
      <c r="BM39" s="827"/>
      <c r="BN39" s="827"/>
      <c r="BO39" s="827"/>
      <c r="BP39" s="827"/>
      <c r="BQ39" s="827"/>
      <c r="BR39" s="827"/>
      <c r="BS39" s="827"/>
      <c r="BT39" s="827"/>
      <c r="BU39" s="827"/>
      <c r="BV39" s="827"/>
      <c r="BW39" s="827"/>
      <c r="BX39" s="827"/>
      <c r="BY39" s="827"/>
      <c r="BZ39" s="827"/>
      <c r="CA39" s="827"/>
      <c r="CB39" s="827"/>
      <c r="CC39" s="827"/>
      <c r="CD39" s="827"/>
      <c r="CE39" s="827"/>
      <c r="CF39" s="827"/>
      <c r="CG39" s="827"/>
      <c r="CH39" s="827"/>
      <c r="CI39" s="827"/>
      <c r="CJ39" s="827"/>
      <c r="CK39" s="827"/>
      <c r="CL39" s="827"/>
      <c r="CM39" s="826"/>
      <c r="CN39" s="827"/>
      <c r="CO39" s="827"/>
      <c r="CP39" s="827"/>
      <c r="CQ39" s="827"/>
      <c r="CR39" s="827"/>
      <c r="CS39" s="827"/>
      <c r="CT39" s="827"/>
      <c r="CU39" s="827"/>
      <c r="CV39" s="827"/>
      <c r="CW39" s="827"/>
      <c r="CX39" s="827"/>
      <c r="CY39" s="827"/>
      <c r="CZ39" s="827"/>
      <c r="DA39" s="827"/>
      <c r="DB39" s="827"/>
      <c r="DC39" s="827"/>
      <c r="DD39" s="827"/>
      <c r="DE39" s="827"/>
      <c r="DF39" s="827"/>
      <c r="DG39" s="827"/>
      <c r="DH39" s="827"/>
      <c r="DI39" s="827"/>
      <c r="DJ39" s="827"/>
      <c r="DK39" s="827"/>
      <c r="DL39" s="827"/>
      <c r="DM39" s="827"/>
      <c r="DN39" s="827"/>
      <c r="DO39" s="827"/>
      <c r="DP39" s="827"/>
      <c r="DQ39" s="827"/>
      <c r="DR39" s="826"/>
      <c r="DS39" s="827"/>
      <c r="DT39" s="827"/>
      <c r="DU39" s="827"/>
      <c r="DV39" s="827"/>
      <c r="DW39" s="827"/>
      <c r="DX39" s="827"/>
      <c r="DY39" s="827"/>
      <c r="DZ39" s="827"/>
      <c r="EA39" s="827"/>
      <c r="EB39" s="827"/>
      <c r="EC39" s="827"/>
      <c r="ED39" s="827"/>
      <c r="EE39" s="827"/>
      <c r="EF39" s="827"/>
      <c r="EG39" s="827"/>
      <c r="EH39" s="827"/>
      <c r="EI39" s="827"/>
      <c r="EJ39" s="827"/>
      <c r="EK39" s="827"/>
      <c r="EL39" s="827"/>
      <c r="EM39" s="827"/>
      <c r="EN39" s="827"/>
      <c r="EO39" s="827"/>
      <c r="EP39" s="827"/>
      <c r="EQ39" s="827"/>
      <c r="ER39" s="827"/>
      <c r="ES39" s="827"/>
      <c r="ET39" s="827"/>
      <c r="EU39" s="827"/>
      <c r="EV39" s="827"/>
      <c r="EW39" s="826"/>
      <c r="EX39" s="827"/>
      <c r="EY39" s="827"/>
      <c r="EZ39" s="827"/>
      <c r="FA39" s="827"/>
      <c r="FB39" s="827"/>
      <c r="FC39" s="827"/>
      <c r="FD39" s="827"/>
      <c r="FE39" s="827"/>
      <c r="FF39" s="827"/>
      <c r="FG39" s="827"/>
      <c r="FH39" s="827"/>
      <c r="FI39" s="827"/>
      <c r="FJ39" s="827"/>
      <c r="FK39" s="827"/>
      <c r="FL39" s="827"/>
      <c r="FM39" s="827"/>
      <c r="FN39" s="827"/>
      <c r="FO39" s="827"/>
      <c r="FP39" s="827"/>
      <c r="FQ39" s="827"/>
      <c r="FR39" s="827"/>
      <c r="FS39" s="827"/>
      <c r="FT39" s="827"/>
      <c r="FU39" s="827"/>
      <c r="FV39" s="827"/>
      <c r="FW39" s="827"/>
      <c r="FX39" s="827"/>
      <c r="FY39" s="827"/>
      <c r="FZ39" s="827"/>
      <c r="GA39" s="827"/>
      <c r="GB39" s="826"/>
      <c r="GC39" s="827"/>
      <c r="GD39" s="827"/>
      <c r="GE39" s="827"/>
      <c r="GF39" s="827"/>
      <c r="GG39" s="827"/>
      <c r="GH39" s="827"/>
      <c r="GI39" s="827"/>
      <c r="GJ39" s="827"/>
      <c r="GK39" s="827"/>
      <c r="GL39" s="827"/>
      <c r="GM39" s="827"/>
      <c r="GN39" s="827"/>
      <c r="GO39" s="827"/>
      <c r="GP39" s="827"/>
      <c r="GQ39" s="827"/>
      <c r="GR39" s="827"/>
      <c r="GS39" s="827"/>
      <c r="GT39" s="827"/>
      <c r="GU39" s="827"/>
      <c r="GV39" s="827"/>
      <c r="GW39" s="827"/>
      <c r="GX39" s="827"/>
      <c r="GY39" s="827"/>
      <c r="GZ39" s="827"/>
      <c r="HA39" s="827"/>
      <c r="HB39" s="827"/>
      <c r="HC39" s="827"/>
      <c r="HD39" s="827"/>
      <c r="HE39" s="827"/>
      <c r="HF39" s="827"/>
      <c r="HG39" s="826"/>
      <c r="HH39" s="827"/>
      <c r="HI39" s="827"/>
      <c r="HJ39" s="827"/>
      <c r="HK39" s="827"/>
      <c r="HL39" s="827"/>
      <c r="HM39" s="827"/>
      <c r="HN39" s="827"/>
      <c r="HO39" s="827"/>
      <c r="HP39" s="827"/>
      <c r="HQ39" s="827"/>
      <c r="HR39" s="827"/>
      <c r="HS39" s="827"/>
      <c r="HT39" s="827"/>
      <c r="HU39" s="827"/>
      <c r="HV39" s="827"/>
      <c r="HW39" s="827"/>
      <c r="HX39" s="827"/>
      <c r="HY39" s="827"/>
      <c r="HZ39" s="827"/>
      <c r="IA39" s="827"/>
      <c r="IB39" s="827"/>
      <c r="IC39" s="827"/>
      <c r="ID39" s="827"/>
      <c r="IE39" s="827"/>
      <c r="IF39" s="827"/>
      <c r="IG39" s="827"/>
      <c r="IH39" s="827"/>
      <c r="II39" s="827"/>
      <c r="IJ39" s="827"/>
      <c r="IK39" s="827"/>
      <c r="IL39" s="826"/>
      <c r="IM39" s="827"/>
      <c r="IN39" s="827"/>
      <c r="IO39" s="827"/>
      <c r="IP39" s="827"/>
      <c r="IQ39" s="827"/>
      <c r="IR39" s="827"/>
      <c r="IS39" s="827"/>
      <c r="IT39" s="827"/>
      <c r="IU39" s="827"/>
      <c r="IV39" s="827"/>
      <c r="IW39" s="827"/>
      <c r="IX39" s="827"/>
      <c r="IY39" s="827"/>
      <c r="IZ39" s="827"/>
      <c r="JA39" s="827"/>
      <c r="JB39" s="827"/>
      <c r="JC39" s="827"/>
      <c r="JD39" s="827"/>
      <c r="JE39" s="827"/>
      <c r="JF39" s="827"/>
      <c r="JG39" s="827"/>
      <c r="JH39" s="827"/>
      <c r="JI39" s="827"/>
      <c r="JJ39" s="827"/>
      <c r="JK39" s="827"/>
      <c r="JL39" s="827"/>
      <c r="JM39" s="827"/>
      <c r="JN39" s="827"/>
      <c r="JO39" s="827"/>
      <c r="JP39" s="827"/>
      <c r="JQ39" s="826"/>
      <c r="JR39" s="827"/>
      <c r="JS39" s="827"/>
      <c r="JT39" s="827"/>
      <c r="JU39" s="827"/>
      <c r="JV39" s="827"/>
      <c r="JW39" s="827"/>
      <c r="JX39" s="827"/>
      <c r="JY39" s="827"/>
      <c r="JZ39" s="827"/>
      <c r="KA39" s="827"/>
      <c r="KB39" s="827"/>
      <c r="KC39" s="827"/>
      <c r="KD39" s="827"/>
      <c r="KE39" s="827"/>
      <c r="KF39" s="827"/>
      <c r="KG39" s="827"/>
      <c r="KH39" s="827"/>
      <c r="KI39" s="827"/>
      <c r="KJ39" s="827"/>
      <c r="KK39" s="827"/>
      <c r="KL39" s="827"/>
      <c r="KM39" s="827"/>
      <c r="KN39" s="827"/>
      <c r="KO39" s="827"/>
      <c r="KP39" s="827"/>
      <c r="KQ39" s="827"/>
      <c r="KR39" s="827"/>
      <c r="KS39" s="827"/>
      <c r="KT39" s="827"/>
      <c r="KU39" s="827"/>
      <c r="KV39" s="826"/>
      <c r="KW39" s="827"/>
      <c r="KX39" s="827"/>
      <c r="KY39" s="827"/>
      <c r="KZ39" s="827"/>
      <c r="LA39" s="827"/>
      <c r="LB39" s="827"/>
      <c r="LC39" s="827"/>
      <c r="LD39" s="827"/>
      <c r="LE39" s="827"/>
      <c r="LF39" s="827"/>
      <c r="LG39" s="827"/>
      <c r="LH39" s="827"/>
      <c r="LI39" s="827"/>
      <c r="LJ39" s="827"/>
      <c r="LK39" s="827"/>
      <c r="LL39" s="827"/>
      <c r="LM39" s="827"/>
      <c r="LN39" s="827"/>
      <c r="LO39" s="827"/>
      <c r="LP39" s="827"/>
      <c r="LQ39" s="827"/>
      <c r="LR39" s="827"/>
      <c r="LS39" s="827"/>
      <c r="LT39" s="827"/>
      <c r="LU39" s="827"/>
      <c r="LV39" s="827"/>
      <c r="LW39" s="827"/>
      <c r="LX39" s="827"/>
      <c r="LY39" s="827"/>
      <c r="LZ39" s="827"/>
      <c r="MA39" s="826"/>
      <c r="MB39" s="827"/>
      <c r="MC39" s="827"/>
      <c r="MD39" s="827"/>
      <c r="ME39" s="827"/>
      <c r="MF39" s="827"/>
      <c r="MG39" s="827"/>
      <c r="MH39" s="827"/>
      <c r="MI39" s="827"/>
      <c r="MJ39" s="827"/>
      <c r="MK39" s="827"/>
      <c r="ML39" s="827"/>
      <c r="MM39" s="827"/>
      <c r="MN39" s="827"/>
      <c r="MO39" s="827"/>
      <c r="MP39" s="827"/>
      <c r="MQ39" s="827"/>
      <c r="MR39" s="827"/>
      <c r="MS39" s="827"/>
      <c r="MT39" s="827"/>
      <c r="MU39" s="827"/>
      <c r="MV39" s="827"/>
      <c r="MW39" s="827"/>
      <c r="MX39" s="827"/>
      <c r="MY39" s="827"/>
      <c r="MZ39" s="827"/>
      <c r="NA39" s="827"/>
      <c r="NB39" s="827"/>
      <c r="NC39" s="827"/>
      <c r="ND39" s="827"/>
      <c r="NE39" s="827"/>
      <c r="NF39" s="826"/>
      <c r="NG39" s="827"/>
      <c r="NH39" s="827"/>
      <c r="NI39" s="827"/>
      <c r="NJ39" s="827"/>
      <c r="NK39" s="827"/>
      <c r="NL39" s="827"/>
      <c r="NM39" s="827"/>
      <c r="NN39" s="827"/>
      <c r="NO39" s="827"/>
      <c r="NP39" s="827"/>
      <c r="NQ39" s="827"/>
      <c r="NR39" s="827"/>
      <c r="NS39" s="827"/>
      <c r="NT39" s="827"/>
      <c r="NU39" s="827"/>
      <c r="NV39" s="827"/>
      <c r="NW39" s="827"/>
      <c r="NX39" s="827"/>
      <c r="NY39" s="827"/>
      <c r="NZ39" s="827"/>
      <c r="OA39" s="827"/>
      <c r="OB39" s="827"/>
      <c r="OC39" s="827"/>
      <c r="OD39" s="827"/>
      <c r="OE39" s="827"/>
      <c r="OF39" s="827"/>
      <c r="OG39" s="827"/>
      <c r="OH39" s="827"/>
      <c r="OI39" s="827"/>
      <c r="OJ39" s="827"/>
      <c r="OK39" s="826"/>
      <c r="OL39" s="827"/>
      <c r="OM39" s="827"/>
      <c r="ON39" s="827"/>
      <c r="OO39" s="827"/>
      <c r="OP39" s="827"/>
      <c r="OQ39" s="827"/>
      <c r="OR39" s="827"/>
      <c r="OS39" s="827"/>
      <c r="OT39" s="827"/>
      <c r="OU39" s="827"/>
      <c r="OV39" s="827"/>
      <c r="OW39" s="827"/>
      <c r="OX39" s="827"/>
      <c r="OY39" s="827"/>
      <c r="OZ39" s="827"/>
      <c r="PA39" s="827"/>
      <c r="PB39" s="827"/>
      <c r="PC39" s="827"/>
      <c r="PD39" s="827"/>
      <c r="PE39" s="827"/>
      <c r="PF39" s="827"/>
      <c r="PG39" s="827"/>
      <c r="PH39" s="827"/>
      <c r="PI39" s="827"/>
      <c r="PJ39" s="827"/>
      <c r="PK39" s="827"/>
      <c r="PL39" s="827"/>
      <c r="PM39" s="827"/>
      <c r="PN39" s="827"/>
      <c r="PO39" s="827"/>
      <c r="PP39" s="826"/>
      <c r="PQ39" s="827"/>
      <c r="PR39" s="827"/>
      <c r="PS39" s="827"/>
      <c r="PT39" s="827"/>
      <c r="PU39" s="827"/>
      <c r="PV39" s="827"/>
      <c r="PW39" s="827"/>
      <c r="PX39" s="827"/>
      <c r="PY39" s="827"/>
      <c r="PZ39" s="827"/>
      <c r="QA39" s="827"/>
      <c r="QB39" s="827"/>
      <c r="QC39" s="827"/>
      <c r="QD39" s="827"/>
      <c r="QE39" s="827"/>
      <c r="QF39" s="827"/>
      <c r="QG39" s="827"/>
      <c r="QH39" s="827"/>
      <c r="QI39" s="827"/>
      <c r="QJ39" s="827"/>
      <c r="QK39" s="827"/>
      <c r="QL39" s="827"/>
      <c r="QM39" s="827"/>
      <c r="QN39" s="827"/>
      <c r="QO39" s="827"/>
      <c r="QP39" s="827"/>
      <c r="QQ39" s="827"/>
      <c r="QR39" s="827"/>
      <c r="QS39" s="827"/>
      <c r="QT39" s="827"/>
      <c r="QU39" s="826"/>
      <c r="QV39" s="827"/>
      <c r="QW39" s="827"/>
      <c r="QX39" s="827"/>
      <c r="QY39" s="827"/>
      <c r="QZ39" s="827"/>
      <c r="RA39" s="827"/>
      <c r="RB39" s="827"/>
      <c r="RC39" s="827"/>
      <c r="RD39" s="827"/>
      <c r="RE39" s="827"/>
      <c r="RF39" s="827"/>
      <c r="RG39" s="827"/>
      <c r="RH39" s="827"/>
      <c r="RI39" s="827"/>
      <c r="RJ39" s="827"/>
      <c r="RK39" s="827"/>
      <c r="RL39" s="827"/>
      <c r="RM39" s="827"/>
      <c r="RN39" s="827"/>
      <c r="RO39" s="827"/>
      <c r="RP39" s="827"/>
      <c r="RQ39" s="827"/>
      <c r="RR39" s="827"/>
      <c r="RS39" s="827"/>
      <c r="RT39" s="827"/>
      <c r="RU39" s="827"/>
      <c r="RV39" s="827"/>
      <c r="RW39" s="827"/>
      <c r="RX39" s="827"/>
      <c r="RY39" s="827"/>
      <c r="RZ39" s="826"/>
      <c r="SA39" s="827"/>
      <c r="SB39" s="827"/>
      <c r="SC39" s="827"/>
      <c r="SD39" s="827"/>
      <c r="SE39" s="827"/>
      <c r="SF39" s="827"/>
      <c r="SG39" s="827"/>
      <c r="SH39" s="827"/>
      <c r="SI39" s="827"/>
      <c r="SJ39" s="827"/>
      <c r="SK39" s="827"/>
      <c r="SL39" s="827"/>
      <c r="SM39" s="827"/>
      <c r="SN39" s="827"/>
      <c r="SO39" s="827"/>
      <c r="SP39" s="827"/>
      <c r="SQ39" s="827"/>
      <c r="SR39" s="827"/>
      <c r="SS39" s="827"/>
      <c r="ST39" s="827"/>
      <c r="SU39" s="827"/>
      <c r="SV39" s="827"/>
      <c r="SW39" s="827"/>
      <c r="SX39" s="827"/>
      <c r="SY39" s="827"/>
      <c r="SZ39" s="827"/>
      <c r="TA39" s="827"/>
      <c r="TB39" s="827"/>
      <c r="TC39" s="827"/>
      <c r="TD39" s="827"/>
      <c r="TE39" s="826"/>
      <c r="TF39" s="827"/>
      <c r="TG39" s="827"/>
      <c r="TH39" s="827"/>
      <c r="TI39" s="827"/>
      <c r="TJ39" s="827"/>
      <c r="TK39" s="827"/>
      <c r="TL39" s="827"/>
      <c r="TM39" s="827"/>
      <c r="TN39" s="827"/>
      <c r="TO39" s="827"/>
      <c r="TP39" s="827"/>
      <c r="TQ39" s="827"/>
      <c r="TR39" s="827"/>
      <c r="TS39" s="827"/>
      <c r="TT39" s="827"/>
      <c r="TU39" s="827"/>
      <c r="TV39" s="827"/>
      <c r="TW39" s="827"/>
      <c r="TX39" s="827"/>
      <c r="TY39" s="827"/>
      <c r="TZ39" s="827"/>
      <c r="UA39" s="827"/>
      <c r="UB39" s="827"/>
      <c r="UC39" s="827"/>
      <c r="UD39" s="827"/>
      <c r="UE39" s="827"/>
      <c r="UF39" s="827"/>
      <c r="UG39" s="827"/>
      <c r="UH39" s="827"/>
      <c r="UI39" s="827"/>
      <c r="UJ39" s="826"/>
      <c r="UK39" s="827"/>
      <c r="UL39" s="827"/>
      <c r="UM39" s="827"/>
      <c r="UN39" s="827"/>
      <c r="UO39" s="827"/>
      <c r="UP39" s="827"/>
      <c r="UQ39" s="827"/>
      <c r="UR39" s="827"/>
      <c r="US39" s="827"/>
      <c r="UT39" s="827"/>
      <c r="UU39" s="827"/>
      <c r="UV39" s="827"/>
      <c r="UW39" s="827"/>
      <c r="UX39" s="827"/>
      <c r="UY39" s="827"/>
      <c r="UZ39" s="827"/>
      <c r="VA39" s="827"/>
      <c r="VB39" s="827"/>
      <c r="VC39" s="827"/>
      <c r="VD39" s="827"/>
      <c r="VE39" s="827"/>
      <c r="VF39" s="827"/>
      <c r="VG39" s="827"/>
      <c r="VH39" s="827"/>
      <c r="VI39" s="827"/>
      <c r="VJ39" s="827"/>
      <c r="VK39" s="827"/>
      <c r="VL39" s="827"/>
      <c r="VM39" s="827"/>
      <c r="VN39" s="827"/>
      <c r="VO39" s="826"/>
      <c r="VP39" s="827"/>
      <c r="VQ39" s="827"/>
      <c r="VR39" s="827"/>
      <c r="VS39" s="827"/>
      <c r="VT39" s="827"/>
      <c r="VU39" s="827"/>
      <c r="VV39" s="827"/>
      <c r="VW39" s="827"/>
      <c r="VX39" s="827"/>
      <c r="VY39" s="827"/>
      <c r="VZ39" s="827"/>
      <c r="WA39" s="827"/>
      <c r="WB39" s="827"/>
      <c r="WC39" s="827"/>
      <c r="WD39" s="827"/>
      <c r="WE39" s="827"/>
      <c r="WF39" s="827"/>
      <c r="WG39" s="827"/>
      <c r="WH39" s="827"/>
      <c r="WI39" s="827"/>
      <c r="WJ39" s="827"/>
      <c r="WK39" s="827"/>
      <c r="WL39" s="827"/>
      <c r="WM39" s="827"/>
      <c r="WN39" s="827"/>
      <c r="WO39" s="827"/>
      <c r="WP39" s="827"/>
      <c r="WQ39" s="827"/>
      <c r="WR39" s="827"/>
      <c r="WS39" s="827"/>
      <c r="WT39" s="826"/>
      <c r="WU39" s="827"/>
      <c r="WV39" s="827"/>
      <c r="WW39" s="827"/>
      <c r="WX39" s="827"/>
      <c r="WY39" s="827"/>
      <c r="WZ39" s="827"/>
      <c r="XA39" s="827"/>
      <c r="XB39" s="827"/>
      <c r="XC39" s="827"/>
      <c r="XD39" s="827"/>
      <c r="XE39" s="827"/>
      <c r="XF39" s="827"/>
      <c r="XG39" s="827"/>
      <c r="XH39" s="827"/>
      <c r="XI39" s="827"/>
      <c r="XJ39" s="827"/>
      <c r="XK39" s="827"/>
      <c r="XL39" s="827"/>
      <c r="XM39" s="827"/>
      <c r="XN39" s="827"/>
      <c r="XO39" s="827"/>
      <c r="XP39" s="827"/>
      <c r="XQ39" s="827"/>
      <c r="XR39" s="827"/>
      <c r="XS39" s="827"/>
      <c r="XT39" s="827"/>
      <c r="XU39" s="827"/>
      <c r="XV39" s="827"/>
      <c r="XW39" s="827"/>
      <c r="XX39" s="827"/>
      <c r="XY39" s="826"/>
      <c r="XZ39" s="827"/>
      <c r="YA39" s="827"/>
      <c r="YB39" s="827"/>
      <c r="YC39" s="827"/>
      <c r="YD39" s="827"/>
      <c r="YE39" s="827"/>
      <c r="YF39" s="827"/>
      <c r="YG39" s="827"/>
      <c r="YH39" s="827"/>
      <c r="YI39" s="827"/>
      <c r="YJ39" s="827"/>
      <c r="YK39" s="827"/>
      <c r="YL39" s="827"/>
      <c r="YM39" s="827"/>
      <c r="YN39" s="827"/>
      <c r="YO39" s="827"/>
      <c r="YP39" s="827"/>
      <c r="YQ39" s="827"/>
      <c r="YR39" s="827"/>
      <c r="YS39" s="827"/>
      <c r="YT39" s="827"/>
      <c r="YU39" s="827"/>
      <c r="YV39" s="827"/>
      <c r="YW39" s="827"/>
      <c r="YX39" s="827"/>
      <c r="YY39" s="827"/>
      <c r="YZ39" s="827"/>
      <c r="ZA39" s="827"/>
      <c r="ZB39" s="827"/>
      <c r="ZC39" s="827"/>
      <c r="ZD39" s="826"/>
      <c r="ZE39" s="827"/>
      <c r="ZF39" s="827"/>
      <c r="ZG39" s="827"/>
      <c r="ZH39" s="827"/>
      <c r="ZI39" s="827"/>
      <c r="ZJ39" s="827"/>
      <c r="ZK39" s="827"/>
      <c r="ZL39" s="827"/>
      <c r="ZM39" s="827"/>
      <c r="ZN39" s="827"/>
      <c r="ZO39" s="827"/>
      <c r="ZP39" s="827"/>
      <c r="ZQ39" s="827"/>
      <c r="ZR39" s="827"/>
      <c r="ZS39" s="827"/>
      <c r="ZT39" s="827"/>
      <c r="ZU39" s="827"/>
      <c r="ZV39" s="827"/>
      <c r="ZW39" s="827"/>
      <c r="ZX39" s="827"/>
      <c r="ZY39" s="827"/>
      <c r="ZZ39" s="827"/>
      <c r="AAA39" s="827"/>
      <c r="AAB39" s="827"/>
      <c r="AAC39" s="827"/>
      <c r="AAD39" s="827"/>
      <c r="AAE39" s="827"/>
      <c r="AAF39" s="827"/>
      <c r="AAG39" s="827"/>
      <c r="AAH39" s="827"/>
      <c r="AAI39" s="826"/>
      <c r="AAJ39" s="827"/>
      <c r="AAK39" s="827"/>
      <c r="AAL39" s="827"/>
      <c r="AAM39" s="827"/>
      <c r="AAN39" s="827"/>
      <c r="AAO39" s="827"/>
      <c r="AAP39" s="827"/>
      <c r="AAQ39" s="827"/>
      <c r="AAR39" s="827"/>
      <c r="AAS39" s="827"/>
      <c r="AAT39" s="827"/>
      <c r="AAU39" s="827"/>
      <c r="AAV39" s="827"/>
      <c r="AAW39" s="827"/>
      <c r="AAX39" s="827"/>
      <c r="AAY39" s="827"/>
      <c r="AAZ39" s="827"/>
      <c r="ABA39" s="827"/>
      <c r="ABB39" s="827"/>
      <c r="ABC39" s="827"/>
      <c r="ABD39" s="827"/>
      <c r="ABE39" s="827"/>
      <c r="ABF39" s="827"/>
      <c r="ABG39" s="827"/>
      <c r="ABH39" s="827"/>
      <c r="ABI39" s="827"/>
      <c r="ABJ39" s="827"/>
      <c r="ABK39" s="827"/>
      <c r="ABL39" s="827"/>
      <c r="ABM39" s="827"/>
      <c r="ABN39" s="826"/>
      <c r="ABO39" s="827"/>
      <c r="ABP39" s="827"/>
      <c r="ABQ39" s="827"/>
      <c r="ABR39" s="827"/>
      <c r="ABS39" s="827"/>
      <c r="ABT39" s="827"/>
      <c r="ABU39" s="827"/>
      <c r="ABV39" s="827"/>
      <c r="ABW39" s="827"/>
      <c r="ABX39" s="827"/>
      <c r="ABY39" s="827"/>
      <c r="ABZ39" s="827"/>
      <c r="ACA39" s="827"/>
      <c r="ACB39" s="827"/>
      <c r="ACC39" s="827"/>
      <c r="ACD39" s="827"/>
      <c r="ACE39" s="827"/>
      <c r="ACF39" s="827"/>
      <c r="ACG39" s="827"/>
      <c r="ACH39" s="827"/>
      <c r="ACI39" s="827"/>
      <c r="ACJ39" s="827"/>
      <c r="ACK39" s="827"/>
      <c r="ACL39" s="827"/>
      <c r="ACM39" s="827"/>
      <c r="ACN39" s="827"/>
      <c r="ACO39" s="827"/>
      <c r="ACP39" s="827"/>
      <c r="ACQ39" s="827"/>
      <c r="ACR39" s="827"/>
      <c r="ACS39" s="826"/>
      <c r="ACT39" s="827"/>
      <c r="ACU39" s="827"/>
      <c r="ACV39" s="827"/>
      <c r="ACW39" s="827"/>
      <c r="ACX39" s="827"/>
      <c r="ACY39" s="827"/>
      <c r="ACZ39" s="827"/>
      <c r="ADA39" s="827"/>
      <c r="ADB39" s="827"/>
      <c r="ADC39" s="827"/>
      <c r="ADD39" s="827"/>
      <c r="ADE39" s="827"/>
      <c r="ADF39" s="827"/>
      <c r="ADG39" s="827"/>
      <c r="ADH39" s="827"/>
      <c r="ADI39" s="827"/>
      <c r="ADJ39" s="827"/>
      <c r="ADK39" s="827"/>
      <c r="ADL39" s="827"/>
      <c r="ADM39" s="827"/>
      <c r="ADN39" s="827"/>
      <c r="ADO39" s="827"/>
      <c r="ADP39" s="827"/>
      <c r="ADQ39" s="827"/>
      <c r="ADR39" s="827"/>
      <c r="ADS39" s="827"/>
      <c r="ADT39" s="827"/>
      <c r="ADU39" s="827"/>
      <c r="ADV39" s="827"/>
      <c r="ADW39" s="827"/>
      <c r="ADX39" s="826"/>
      <c r="ADY39" s="827"/>
      <c r="ADZ39" s="827"/>
      <c r="AEA39" s="827"/>
      <c r="AEB39" s="827"/>
      <c r="AEC39" s="827"/>
      <c r="AED39" s="827"/>
      <c r="AEE39" s="827"/>
      <c r="AEF39" s="827"/>
      <c r="AEG39" s="827"/>
      <c r="AEH39" s="827"/>
      <c r="AEI39" s="827"/>
      <c r="AEJ39" s="827"/>
      <c r="AEK39" s="827"/>
      <c r="AEL39" s="827"/>
      <c r="AEM39" s="827"/>
      <c r="AEN39" s="827"/>
      <c r="AEO39" s="827"/>
      <c r="AEP39" s="827"/>
      <c r="AEQ39" s="827"/>
      <c r="AER39" s="827"/>
      <c r="AES39" s="827"/>
      <c r="AET39" s="827"/>
      <c r="AEU39" s="827"/>
      <c r="AEV39" s="827"/>
      <c r="AEW39" s="827"/>
      <c r="AEX39" s="827"/>
      <c r="AEY39" s="827"/>
      <c r="AEZ39" s="827"/>
      <c r="AFA39" s="827"/>
      <c r="AFB39" s="827"/>
      <c r="AFC39" s="826"/>
      <c r="AFD39" s="827"/>
      <c r="AFE39" s="827"/>
      <c r="AFF39" s="827"/>
      <c r="AFG39" s="827"/>
      <c r="AFH39" s="827"/>
      <c r="AFI39" s="827"/>
      <c r="AFJ39" s="827"/>
      <c r="AFK39" s="827"/>
      <c r="AFL39" s="827"/>
      <c r="AFM39" s="827"/>
      <c r="AFN39" s="827"/>
      <c r="AFO39" s="827"/>
      <c r="AFP39" s="827"/>
      <c r="AFQ39" s="827"/>
      <c r="AFR39" s="827"/>
      <c r="AFS39" s="827"/>
      <c r="AFT39" s="827"/>
      <c r="AFU39" s="827"/>
      <c r="AFV39" s="827"/>
      <c r="AFW39" s="827"/>
      <c r="AFX39" s="827"/>
      <c r="AFY39" s="827"/>
      <c r="AFZ39" s="827"/>
      <c r="AGA39" s="827"/>
      <c r="AGB39" s="827"/>
      <c r="AGC39" s="827"/>
      <c r="AGD39" s="827"/>
      <c r="AGE39" s="827"/>
      <c r="AGF39" s="827"/>
      <c r="AGG39" s="827"/>
      <c r="AGH39" s="826"/>
      <c r="AGI39" s="827"/>
      <c r="AGJ39" s="827"/>
      <c r="AGK39" s="827"/>
      <c r="AGL39" s="827"/>
      <c r="AGM39" s="827"/>
      <c r="AGN39" s="827"/>
      <c r="AGO39" s="827"/>
      <c r="AGP39" s="827"/>
      <c r="AGQ39" s="827"/>
      <c r="AGR39" s="827"/>
      <c r="AGS39" s="827"/>
      <c r="AGT39" s="827"/>
      <c r="AGU39" s="827"/>
      <c r="AGV39" s="827"/>
      <c r="AGW39" s="827"/>
      <c r="AGX39" s="827"/>
      <c r="AGY39" s="827"/>
      <c r="AGZ39" s="827"/>
      <c r="AHA39" s="827"/>
      <c r="AHB39" s="827"/>
      <c r="AHC39" s="827"/>
      <c r="AHD39" s="827"/>
      <c r="AHE39" s="827"/>
      <c r="AHF39" s="827"/>
      <c r="AHG39" s="827"/>
      <c r="AHH39" s="827"/>
      <c r="AHI39" s="827"/>
      <c r="AHJ39" s="827"/>
      <c r="AHK39" s="827"/>
      <c r="AHL39" s="827"/>
      <c r="AHM39" s="826"/>
      <c r="AHN39" s="827"/>
      <c r="AHO39" s="827"/>
      <c r="AHP39" s="827"/>
      <c r="AHQ39" s="827"/>
      <c r="AHR39" s="827"/>
      <c r="AHS39" s="827"/>
      <c r="AHT39" s="827"/>
      <c r="AHU39" s="827"/>
      <c r="AHV39" s="827"/>
      <c r="AHW39" s="827"/>
      <c r="AHX39" s="827"/>
      <c r="AHY39" s="827"/>
      <c r="AHZ39" s="827"/>
      <c r="AIA39" s="827"/>
      <c r="AIB39" s="827"/>
      <c r="AIC39" s="827"/>
      <c r="AID39" s="827"/>
      <c r="AIE39" s="827"/>
      <c r="AIF39" s="827"/>
      <c r="AIG39" s="827"/>
      <c r="AIH39" s="827"/>
      <c r="AII39" s="827"/>
      <c r="AIJ39" s="827"/>
      <c r="AIK39" s="827"/>
      <c r="AIL39" s="827"/>
      <c r="AIM39" s="827"/>
      <c r="AIN39" s="827"/>
      <c r="AIO39" s="827"/>
      <c r="AIP39" s="827"/>
      <c r="AIQ39" s="827"/>
      <c r="AIR39" s="826"/>
      <c r="AIS39" s="827"/>
      <c r="AIT39" s="827"/>
      <c r="AIU39" s="827"/>
      <c r="AIV39" s="827"/>
      <c r="AIW39" s="827"/>
      <c r="AIX39" s="827"/>
      <c r="AIY39" s="827"/>
      <c r="AIZ39" s="827"/>
      <c r="AJA39" s="827"/>
      <c r="AJB39" s="827"/>
      <c r="AJC39" s="827"/>
      <c r="AJD39" s="827"/>
      <c r="AJE39" s="827"/>
      <c r="AJF39" s="827"/>
      <c r="AJG39" s="827"/>
      <c r="AJH39" s="827"/>
      <c r="AJI39" s="827"/>
      <c r="AJJ39" s="827"/>
      <c r="AJK39" s="827"/>
      <c r="AJL39" s="827"/>
      <c r="AJM39" s="827"/>
      <c r="AJN39" s="827"/>
      <c r="AJO39" s="827"/>
      <c r="AJP39" s="827"/>
      <c r="AJQ39" s="827"/>
      <c r="AJR39" s="827"/>
      <c r="AJS39" s="827"/>
      <c r="AJT39" s="827"/>
      <c r="AJU39" s="827"/>
      <c r="AJV39" s="827"/>
      <c r="AJW39" s="826"/>
      <c r="AJX39" s="827"/>
      <c r="AJY39" s="827"/>
      <c r="AJZ39" s="827"/>
      <c r="AKA39" s="827"/>
      <c r="AKB39" s="827"/>
      <c r="AKC39" s="827"/>
      <c r="AKD39" s="827"/>
      <c r="AKE39" s="827"/>
      <c r="AKF39" s="827"/>
      <c r="AKG39" s="827"/>
      <c r="AKH39" s="827"/>
      <c r="AKI39" s="827"/>
      <c r="AKJ39" s="827"/>
      <c r="AKK39" s="827"/>
      <c r="AKL39" s="827"/>
      <c r="AKM39" s="827"/>
      <c r="AKN39" s="827"/>
      <c r="AKO39" s="827"/>
      <c r="AKP39" s="827"/>
      <c r="AKQ39" s="827"/>
      <c r="AKR39" s="827"/>
      <c r="AKS39" s="827"/>
      <c r="AKT39" s="827"/>
      <c r="AKU39" s="827"/>
      <c r="AKV39" s="827"/>
      <c r="AKW39" s="827"/>
      <c r="AKX39" s="827"/>
      <c r="AKY39" s="827"/>
      <c r="AKZ39" s="827"/>
      <c r="ALA39" s="827"/>
      <c r="ALB39" s="826"/>
      <c r="ALC39" s="827"/>
      <c r="ALD39" s="827"/>
      <c r="ALE39" s="827"/>
      <c r="ALF39" s="827"/>
      <c r="ALG39" s="827"/>
      <c r="ALH39" s="827"/>
      <c r="ALI39" s="827"/>
      <c r="ALJ39" s="827"/>
      <c r="ALK39" s="827"/>
      <c r="ALL39" s="827"/>
      <c r="ALM39" s="827"/>
      <c r="ALN39" s="827"/>
      <c r="ALO39" s="827"/>
      <c r="ALP39" s="827"/>
      <c r="ALQ39" s="827"/>
      <c r="ALR39" s="827"/>
      <c r="ALS39" s="827"/>
      <c r="ALT39" s="827"/>
      <c r="ALU39" s="827"/>
      <c r="ALV39" s="827"/>
      <c r="ALW39" s="827"/>
      <c r="ALX39" s="827"/>
      <c r="ALY39" s="827"/>
      <c r="ALZ39" s="827"/>
      <c r="AMA39" s="827"/>
      <c r="AMB39" s="827"/>
      <c r="AMC39" s="827"/>
      <c r="AMD39" s="827"/>
      <c r="AME39" s="827"/>
      <c r="AMF39" s="827"/>
      <c r="AMG39" s="826"/>
      <c r="AMH39" s="827"/>
      <c r="AMI39" s="827"/>
      <c r="AMJ39" s="827"/>
      <c r="AMK39" s="827"/>
      <c r="AML39" s="827"/>
      <c r="AMM39" s="827"/>
      <c r="AMN39" s="827"/>
      <c r="AMO39" s="827"/>
      <c r="AMP39" s="827"/>
      <c r="AMQ39" s="827"/>
      <c r="AMR39" s="827"/>
      <c r="AMS39" s="827"/>
      <c r="AMT39" s="827"/>
      <c r="AMU39" s="827"/>
      <c r="AMV39" s="827"/>
      <c r="AMW39" s="827"/>
      <c r="AMX39" s="827"/>
      <c r="AMY39" s="827"/>
      <c r="AMZ39" s="827"/>
      <c r="ANA39" s="827"/>
      <c r="ANB39" s="827"/>
      <c r="ANC39" s="827"/>
      <c r="AND39" s="827"/>
      <c r="ANE39" s="827"/>
      <c r="ANF39" s="827"/>
      <c r="ANG39" s="827"/>
      <c r="ANH39" s="827"/>
      <c r="ANI39" s="827"/>
      <c r="ANJ39" s="827"/>
      <c r="ANK39" s="827"/>
      <c r="ANL39" s="826"/>
      <c r="ANM39" s="827"/>
      <c r="ANN39" s="827"/>
      <c r="ANO39" s="827"/>
      <c r="ANP39" s="827"/>
      <c r="ANQ39" s="827"/>
      <c r="ANR39" s="827"/>
      <c r="ANS39" s="827"/>
      <c r="ANT39" s="827"/>
      <c r="ANU39" s="827"/>
      <c r="ANV39" s="827"/>
      <c r="ANW39" s="827"/>
      <c r="ANX39" s="827"/>
      <c r="ANY39" s="827"/>
      <c r="ANZ39" s="827"/>
      <c r="AOA39" s="827"/>
      <c r="AOB39" s="827"/>
      <c r="AOC39" s="827"/>
      <c r="AOD39" s="827"/>
      <c r="AOE39" s="827"/>
      <c r="AOF39" s="827"/>
      <c r="AOG39" s="827"/>
      <c r="AOH39" s="827"/>
      <c r="AOI39" s="827"/>
      <c r="AOJ39" s="827"/>
      <c r="AOK39" s="827"/>
      <c r="AOL39" s="827"/>
      <c r="AOM39" s="827"/>
      <c r="AON39" s="827"/>
      <c r="AOO39" s="827"/>
      <c r="AOP39" s="827"/>
      <c r="AOQ39" s="826"/>
      <c r="AOR39" s="827"/>
      <c r="AOS39" s="827"/>
      <c r="AOT39" s="827"/>
      <c r="AOU39" s="827"/>
      <c r="AOV39" s="827"/>
      <c r="AOW39" s="827"/>
      <c r="AOX39" s="827"/>
      <c r="AOY39" s="827"/>
      <c r="AOZ39" s="827"/>
      <c r="APA39" s="827"/>
      <c r="APB39" s="827"/>
      <c r="APC39" s="827"/>
      <c r="APD39" s="827"/>
      <c r="APE39" s="827"/>
      <c r="APF39" s="827"/>
      <c r="APG39" s="827"/>
      <c r="APH39" s="827"/>
      <c r="API39" s="827"/>
      <c r="APJ39" s="827"/>
      <c r="APK39" s="827"/>
      <c r="APL39" s="827"/>
      <c r="APM39" s="827"/>
      <c r="APN39" s="827"/>
      <c r="APO39" s="827"/>
      <c r="APP39" s="827"/>
      <c r="APQ39" s="827"/>
      <c r="APR39" s="827"/>
      <c r="APS39" s="827"/>
      <c r="APT39" s="827"/>
      <c r="APU39" s="827"/>
      <c r="APV39" s="826"/>
      <c r="APW39" s="827"/>
      <c r="APX39" s="827"/>
      <c r="APY39" s="827"/>
      <c r="APZ39" s="827"/>
      <c r="AQA39" s="827"/>
      <c r="AQB39" s="827"/>
      <c r="AQC39" s="827"/>
      <c r="AQD39" s="827"/>
      <c r="AQE39" s="827"/>
      <c r="AQF39" s="827"/>
      <c r="AQG39" s="827"/>
      <c r="AQH39" s="827"/>
      <c r="AQI39" s="827"/>
      <c r="AQJ39" s="827"/>
      <c r="AQK39" s="827"/>
      <c r="AQL39" s="827"/>
      <c r="AQM39" s="827"/>
      <c r="AQN39" s="827"/>
      <c r="AQO39" s="827"/>
      <c r="AQP39" s="827"/>
      <c r="AQQ39" s="827"/>
      <c r="AQR39" s="827"/>
      <c r="AQS39" s="827"/>
      <c r="AQT39" s="827"/>
      <c r="AQU39" s="827"/>
      <c r="AQV39" s="827"/>
      <c r="AQW39" s="827"/>
      <c r="AQX39" s="827"/>
      <c r="AQY39" s="827"/>
      <c r="AQZ39" s="827"/>
      <c r="ARA39" s="826"/>
      <c r="ARB39" s="827"/>
      <c r="ARC39" s="827"/>
      <c r="ARD39" s="827"/>
      <c r="ARE39" s="827"/>
      <c r="ARF39" s="827"/>
      <c r="ARG39" s="827"/>
      <c r="ARH39" s="827"/>
      <c r="ARI39" s="827"/>
      <c r="ARJ39" s="827"/>
      <c r="ARK39" s="827"/>
      <c r="ARL39" s="827"/>
      <c r="ARM39" s="827"/>
      <c r="ARN39" s="827"/>
      <c r="ARO39" s="827"/>
      <c r="ARP39" s="827"/>
      <c r="ARQ39" s="827"/>
      <c r="ARR39" s="827"/>
      <c r="ARS39" s="827"/>
      <c r="ART39" s="827"/>
      <c r="ARU39" s="827"/>
      <c r="ARV39" s="827"/>
      <c r="ARW39" s="827"/>
      <c r="ARX39" s="827"/>
      <c r="ARY39" s="827"/>
      <c r="ARZ39" s="827"/>
      <c r="ASA39" s="827"/>
      <c r="ASB39" s="827"/>
      <c r="ASC39" s="827"/>
      <c r="ASD39" s="827"/>
      <c r="ASE39" s="827"/>
      <c r="ASF39" s="826"/>
      <c r="ASG39" s="827"/>
      <c r="ASH39" s="827"/>
      <c r="ASI39" s="827"/>
      <c r="ASJ39" s="827"/>
      <c r="ASK39" s="827"/>
      <c r="ASL39" s="827"/>
      <c r="ASM39" s="827"/>
      <c r="ASN39" s="827"/>
      <c r="ASO39" s="827"/>
      <c r="ASP39" s="827"/>
      <c r="ASQ39" s="827"/>
      <c r="ASR39" s="827"/>
      <c r="ASS39" s="827"/>
      <c r="AST39" s="827"/>
      <c r="ASU39" s="827"/>
      <c r="ASV39" s="827"/>
      <c r="ASW39" s="827"/>
      <c r="ASX39" s="827"/>
      <c r="ASY39" s="827"/>
      <c r="ASZ39" s="827"/>
      <c r="ATA39" s="827"/>
      <c r="ATB39" s="827"/>
      <c r="ATC39" s="827"/>
      <c r="ATD39" s="827"/>
      <c r="ATE39" s="827"/>
      <c r="ATF39" s="827"/>
      <c r="ATG39" s="827"/>
      <c r="ATH39" s="827"/>
      <c r="ATI39" s="827"/>
      <c r="ATJ39" s="827"/>
      <c r="ATK39" s="826"/>
      <c r="ATL39" s="827"/>
      <c r="ATM39" s="827"/>
      <c r="ATN39" s="827"/>
      <c r="ATO39" s="827"/>
      <c r="ATP39" s="827"/>
      <c r="ATQ39" s="827"/>
      <c r="ATR39" s="827"/>
      <c r="ATS39" s="827"/>
      <c r="ATT39" s="827"/>
      <c r="ATU39" s="827"/>
      <c r="ATV39" s="827"/>
      <c r="ATW39" s="827"/>
      <c r="ATX39" s="827"/>
      <c r="ATY39" s="827"/>
      <c r="ATZ39" s="827"/>
      <c r="AUA39" s="827"/>
      <c r="AUB39" s="827"/>
      <c r="AUC39" s="827"/>
      <c r="AUD39" s="827"/>
      <c r="AUE39" s="827"/>
      <c r="AUF39" s="827"/>
      <c r="AUG39" s="827"/>
      <c r="AUH39" s="827"/>
      <c r="AUI39" s="827"/>
      <c r="AUJ39" s="827"/>
      <c r="AUK39" s="827"/>
      <c r="AUL39" s="827"/>
      <c r="AUM39" s="827"/>
      <c r="AUN39" s="827"/>
      <c r="AUO39" s="827"/>
      <c r="AUP39" s="826"/>
      <c r="AUQ39" s="827"/>
      <c r="AUR39" s="827"/>
      <c r="AUS39" s="827"/>
      <c r="AUT39" s="827"/>
      <c r="AUU39" s="827"/>
      <c r="AUV39" s="827"/>
      <c r="AUW39" s="827"/>
      <c r="AUX39" s="827"/>
      <c r="AUY39" s="827"/>
      <c r="AUZ39" s="827"/>
      <c r="AVA39" s="827"/>
      <c r="AVB39" s="827"/>
      <c r="AVC39" s="827"/>
      <c r="AVD39" s="827"/>
      <c r="AVE39" s="827"/>
      <c r="AVF39" s="827"/>
      <c r="AVG39" s="827"/>
      <c r="AVH39" s="827"/>
      <c r="AVI39" s="827"/>
      <c r="AVJ39" s="827"/>
      <c r="AVK39" s="827"/>
      <c r="AVL39" s="827"/>
      <c r="AVM39" s="827"/>
      <c r="AVN39" s="827"/>
      <c r="AVO39" s="827"/>
      <c r="AVP39" s="827"/>
      <c r="AVQ39" s="827"/>
      <c r="AVR39" s="827"/>
      <c r="AVS39" s="827"/>
      <c r="AVT39" s="827"/>
      <c r="AVU39" s="826"/>
      <c r="AVV39" s="827"/>
      <c r="AVW39" s="827"/>
      <c r="AVX39" s="827"/>
      <c r="AVY39" s="827"/>
      <c r="AVZ39" s="827"/>
      <c r="AWA39" s="827"/>
      <c r="AWB39" s="827"/>
      <c r="AWC39" s="827"/>
      <c r="AWD39" s="827"/>
      <c r="AWE39" s="827"/>
      <c r="AWF39" s="827"/>
      <c r="AWG39" s="827"/>
      <c r="AWH39" s="827"/>
      <c r="AWI39" s="827"/>
      <c r="AWJ39" s="827"/>
      <c r="AWK39" s="827"/>
      <c r="AWL39" s="827"/>
      <c r="AWM39" s="827"/>
      <c r="AWN39" s="827"/>
      <c r="AWO39" s="827"/>
      <c r="AWP39" s="827"/>
      <c r="AWQ39" s="827"/>
      <c r="AWR39" s="827"/>
      <c r="AWS39" s="827"/>
      <c r="AWT39" s="827"/>
      <c r="AWU39" s="827"/>
      <c r="AWV39" s="827"/>
      <c r="AWW39" s="827"/>
      <c r="AWX39" s="827"/>
      <c r="AWY39" s="827"/>
      <c r="AWZ39" s="826"/>
      <c r="AXA39" s="827"/>
      <c r="AXB39" s="827"/>
      <c r="AXC39" s="827"/>
      <c r="AXD39" s="827"/>
      <c r="AXE39" s="827"/>
      <c r="AXF39" s="827"/>
      <c r="AXG39" s="827"/>
      <c r="AXH39" s="827"/>
      <c r="AXI39" s="827"/>
      <c r="AXJ39" s="827"/>
      <c r="AXK39" s="827"/>
      <c r="AXL39" s="827"/>
      <c r="AXM39" s="827"/>
      <c r="AXN39" s="827"/>
      <c r="AXO39" s="827"/>
      <c r="AXP39" s="827"/>
      <c r="AXQ39" s="827"/>
      <c r="AXR39" s="827"/>
      <c r="AXS39" s="827"/>
      <c r="AXT39" s="827"/>
      <c r="AXU39" s="827"/>
      <c r="AXV39" s="827"/>
      <c r="AXW39" s="827"/>
      <c r="AXX39" s="827"/>
      <c r="AXY39" s="827"/>
      <c r="AXZ39" s="827"/>
      <c r="AYA39" s="827"/>
      <c r="AYB39" s="827"/>
      <c r="AYC39" s="827"/>
      <c r="AYD39" s="827"/>
      <c r="AYE39" s="826"/>
      <c r="AYF39" s="827"/>
      <c r="AYG39" s="827"/>
      <c r="AYH39" s="827"/>
      <c r="AYI39" s="827"/>
      <c r="AYJ39" s="827"/>
      <c r="AYK39" s="827"/>
      <c r="AYL39" s="827"/>
      <c r="AYM39" s="827"/>
      <c r="AYN39" s="827"/>
      <c r="AYO39" s="827"/>
      <c r="AYP39" s="827"/>
      <c r="AYQ39" s="827"/>
      <c r="AYR39" s="827"/>
      <c r="AYS39" s="827"/>
      <c r="AYT39" s="827"/>
      <c r="AYU39" s="827"/>
      <c r="AYV39" s="827"/>
      <c r="AYW39" s="827"/>
      <c r="AYX39" s="827"/>
      <c r="AYY39" s="827"/>
      <c r="AYZ39" s="827"/>
      <c r="AZA39" s="827"/>
      <c r="AZB39" s="827"/>
      <c r="AZC39" s="827"/>
      <c r="AZD39" s="827"/>
      <c r="AZE39" s="827"/>
      <c r="AZF39" s="827"/>
      <c r="AZG39" s="827"/>
      <c r="AZH39" s="827"/>
      <c r="AZI39" s="827"/>
      <c r="AZJ39" s="826"/>
      <c r="AZK39" s="827"/>
      <c r="AZL39" s="827"/>
      <c r="AZM39" s="827"/>
      <c r="AZN39" s="827"/>
      <c r="AZO39" s="827"/>
      <c r="AZP39" s="827"/>
      <c r="AZQ39" s="827"/>
      <c r="AZR39" s="827"/>
      <c r="AZS39" s="827"/>
      <c r="AZT39" s="827"/>
      <c r="AZU39" s="827"/>
      <c r="AZV39" s="827"/>
      <c r="AZW39" s="827"/>
      <c r="AZX39" s="827"/>
      <c r="AZY39" s="827"/>
      <c r="AZZ39" s="827"/>
      <c r="BAA39" s="827"/>
      <c r="BAB39" s="827"/>
      <c r="BAC39" s="827"/>
      <c r="BAD39" s="827"/>
      <c r="BAE39" s="827"/>
      <c r="BAF39" s="827"/>
      <c r="BAG39" s="827"/>
      <c r="BAH39" s="827"/>
      <c r="BAI39" s="827"/>
      <c r="BAJ39" s="827"/>
      <c r="BAK39" s="827"/>
      <c r="BAL39" s="827"/>
      <c r="BAM39" s="827"/>
      <c r="BAN39" s="827"/>
      <c r="BAO39" s="826"/>
      <c r="BAP39" s="827"/>
      <c r="BAQ39" s="827"/>
      <c r="BAR39" s="827"/>
      <c r="BAS39" s="827"/>
      <c r="BAT39" s="827"/>
      <c r="BAU39" s="827"/>
      <c r="BAV39" s="827"/>
      <c r="BAW39" s="827"/>
      <c r="BAX39" s="827"/>
      <c r="BAY39" s="827"/>
      <c r="BAZ39" s="827"/>
      <c r="BBA39" s="827"/>
      <c r="BBB39" s="827"/>
      <c r="BBC39" s="827"/>
      <c r="BBD39" s="827"/>
      <c r="BBE39" s="827"/>
      <c r="BBF39" s="827"/>
      <c r="BBG39" s="827"/>
      <c r="BBH39" s="827"/>
      <c r="BBI39" s="827"/>
      <c r="BBJ39" s="827"/>
      <c r="BBK39" s="827"/>
      <c r="BBL39" s="827"/>
      <c r="BBM39" s="827"/>
      <c r="BBN39" s="827"/>
      <c r="BBO39" s="827"/>
      <c r="BBP39" s="827"/>
      <c r="BBQ39" s="827"/>
      <c r="BBR39" s="827"/>
      <c r="BBS39" s="827"/>
      <c r="BBT39" s="826"/>
      <c r="BBU39" s="827"/>
      <c r="BBV39" s="827"/>
      <c r="BBW39" s="827"/>
      <c r="BBX39" s="827"/>
      <c r="BBY39" s="827"/>
      <c r="BBZ39" s="827"/>
      <c r="BCA39" s="827"/>
      <c r="BCB39" s="827"/>
      <c r="BCC39" s="827"/>
      <c r="BCD39" s="827"/>
      <c r="BCE39" s="827"/>
      <c r="BCF39" s="827"/>
      <c r="BCG39" s="827"/>
      <c r="BCH39" s="827"/>
      <c r="BCI39" s="827"/>
      <c r="BCJ39" s="827"/>
      <c r="BCK39" s="827"/>
      <c r="BCL39" s="827"/>
      <c r="BCM39" s="827"/>
      <c r="BCN39" s="827"/>
      <c r="BCO39" s="827"/>
      <c r="BCP39" s="827"/>
      <c r="BCQ39" s="827"/>
      <c r="BCR39" s="827"/>
      <c r="BCS39" s="827"/>
      <c r="BCT39" s="827"/>
      <c r="BCU39" s="827"/>
      <c r="BCV39" s="827"/>
      <c r="BCW39" s="827"/>
      <c r="BCX39" s="827"/>
      <c r="BCY39" s="826"/>
      <c r="BCZ39" s="827"/>
      <c r="BDA39" s="827"/>
      <c r="BDB39" s="827"/>
      <c r="BDC39" s="827"/>
      <c r="BDD39" s="827"/>
      <c r="BDE39" s="827"/>
      <c r="BDF39" s="827"/>
      <c r="BDG39" s="827"/>
      <c r="BDH39" s="827"/>
      <c r="BDI39" s="827"/>
      <c r="BDJ39" s="827"/>
      <c r="BDK39" s="827"/>
      <c r="BDL39" s="827"/>
      <c r="BDM39" s="827"/>
      <c r="BDN39" s="827"/>
      <c r="BDO39" s="827"/>
      <c r="BDP39" s="827"/>
      <c r="BDQ39" s="827"/>
      <c r="BDR39" s="827"/>
      <c r="BDS39" s="827"/>
      <c r="BDT39" s="827"/>
      <c r="BDU39" s="827"/>
      <c r="BDV39" s="827"/>
      <c r="BDW39" s="827"/>
      <c r="BDX39" s="827"/>
      <c r="BDY39" s="827"/>
      <c r="BDZ39" s="827"/>
      <c r="BEA39" s="827"/>
      <c r="BEB39" s="827"/>
      <c r="BEC39" s="827"/>
      <c r="BED39" s="826"/>
      <c r="BEE39" s="827"/>
      <c r="BEF39" s="827"/>
      <c r="BEG39" s="827"/>
      <c r="BEH39" s="827"/>
      <c r="BEI39" s="827"/>
      <c r="BEJ39" s="827"/>
      <c r="BEK39" s="827"/>
      <c r="BEL39" s="827"/>
      <c r="BEM39" s="827"/>
      <c r="BEN39" s="827"/>
      <c r="BEO39" s="827"/>
      <c r="BEP39" s="827"/>
      <c r="BEQ39" s="827"/>
      <c r="BER39" s="827"/>
      <c r="BES39" s="827"/>
      <c r="BET39" s="827"/>
      <c r="BEU39" s="827"/>
      <c r="BEV39" s="827"/>
      <c r="BEW39" s="827"/>
      <c r="BEX39" s="827"/>
      <c r="BEY39" s="827"/>
      <c r="BEZ39" s="827"/>
      <c r="BFA39" s="827"/>
      <c r="BFB39" s="827"/>
      <c r="BFC39" s="827"/>
      <c r="BFD39" s="827"/>
      <c r="BFE39" s="827"/>
      <c r="BFF39" s="827"/>
      <c r="BFG39" s="827"/>
      <c r="BFH39" s="827"/>
      <c r="BFI39" s="826"/>
      <c r="BFJ39" s="827"/>
      <c r="BFK39" s="827"/>
      <c r="BFL39" s="827"/>
      <c r="BFM39" s="827"/>
      <c r="BFN39" s="827"/>
      <c r="BFO39" s="827"/>
      <c r="BFP39" s="827"/>
      <c r="BFQ39" s="827"/>
      <c r="BFR39" s="827"/>
      <c r="BFS39" s="827"/>
      <c r="BFT39" s="827"/>
      <c r="BFU39" s="827"/>
      <c r="BFV39" s="827"/>
      <c r="BFW39" s="827"/>
      <c r="BFX39" s="827"/>
      <c r="BFY39" s="827"/>
      <c r="BFZ39" s="827"/>
      <c r="BGA39" s="827"/>
      <c r="BGB39" s="827"/>
      <c r="BGC39" s="827"/>
      <c r="BGD39" s="827"/>
      <c r="BGE39" s="827"/>
      <c r="BGF39" s="827"/>
      <c r="BGG39" s="827"/>
      <c r="BGH39" s="827"/>
      <c r="BGI39" s="827"/>
      <c r="BGJ39" s="827"/>
      <c r="BGK39" s="827"/>
      <c r="BGL39" s="827"/>
      <c r="BGM39" s="827"/>
      <c r="BGN39" s="826"/>
      <c r="BGO39" s="827"/>
      <c r="BGP39" s="827"/>
      <c r="BGQ39" s="827"/>
      <c r="BGR39" s="827"/>
      <c r="BGS39" s="827"/>
      <c r="BGT39" s="827"/>
      <c r="BGU39" s="827"/>
      <c r="BGV39" s="827"/>
      <c r="BGW39" s="827"/>
      <c r="BGX39" s="827"/>
      <c r="BGY39" s="827"/>
      <c r="BGZ39" s="827"/>
      <c r="BHA39" s="827"/>
      <c r="BHB39" s="827"/>
      <c r="BHC39" s="827"/>
      <c r="BHD39" s="827"/>
      <c r="BHE39" s="827"/>
      <c r="BHF39" s="827"/>
      <c r="BHG39" s="827"/>
      <c r="BHH39" s="827"/>
      <c r="BHI39" s="827"/>
      <c r="BHJ39" s="827"/>
      <c r="BHK39" s="827"/>
      <c r="BHL39" s="827"/>
      <c r="BHM39" s="827"/>
      <c r="BHN39" s="827"/>
      <c r="BHO39" s="827"/>
      <c r="BHP39" s="827"/>
      <c r="BHQ39" s="827"/>
      <c r="BHR39" s="827"/>
      <c r="BHS39" s="826"/>
      <c r="BHT39" s="827"/>
      <c r="BHU39" s="827"/>
      <c r="BHV39" s="827"/>
      <c r="BHW39" s="827"/>
      <c r="BHX39" s="827"/>
      <c r="BHY39" s="827"/>
      <c r="BHZ39" s="827"/>
      <c r="BIA39" s="827"/>
      <c r="BIB39" s="827"/>
      <c r="BIC39" s="827"/>
      <c r="BID39" s="827"/>
      <c r="BIE39" s="827"/>
      <c r="BIF39" s="827"/>
      <c r="BIG39" s="827"/>
      <c r="BIH39" s="827"/>
      <c r="BII39" s="827"/>
      <c r="BIJ39" s="827"/>
      <c r="BIK39" s="827"/>
      <c r="BIL39" s="827"/>
      <c r="BIM39" s="827"/>
      <c r="BIN39" s="827"/>
      <c r="BIO39" s="827"/>
      <c r="BIP39" s="827"/>
      <c r="BIQ39" s="827"/>
      <c r="BIR39" s="827"/>
      <c r="BIS39" s="827"/>
      <c r="BIT39" s="827"/>
      <c r="BIU39" s="827"/>
      <c r="BIV39" s="827"/>
      <c r="BIW39" s="827"/>
      <c r="BIX39" s="826"/>
      <c r="BIY39" s="827"/>
      <c r="BIZ39" s="827"/>
      <c r="BJA39" s="827"/>
      <c r="BJB39" s="827"/>
      <c r="BJC39" s="827"/>
      <c r="BJD39" s="827"/>
      <c r="BJE39" s="827"/>
      <c r="BJF39" s="827"/>
      <c r="BJG39" s="827"/>
      <c r="BJH39" s="827"/>
      <c r="BJI39" s="827"/>
      <c r="BJJ39" s="827"/>
      <c r="BJK39" s="827"/>
      <c r="BJL39" s="827"/>
      <c r="BJM39" s="827"/>
      <c r="BJN39" s="827"/>
      <c r="BJO39" s="827"/>
      <c r="BJP39" s="827"/>
      <c r="BJQ39" s="827"/>
      <c r="BJR39" s="827"/>
      <c r="BJS39" s="827"/>
      <c r="BJT39" s="827"/>
      <c r="BJU39" s="827"/>
      <c r="BJV39" s="827"/>
      <c r="BJW39" s="827"/>
      <c r="BJX39" s="827"/>
      <c r="BJY39" s="827"/>
      <c r="BJZ39" s="827"/>
      <c r="BKA39" s="827"/>
      <c r="BKB39" s="827"/>
      <c r="BKC39" s="826"/>
      <c r="BKD39" s="827"/>
      <c r="BKE39" s="827"/>
      <c r="BKF39" s="827"/>
      <c r="BKG39" s="827"/>
      <c r="BKH39" s="827"/>
      <c r="BKI39" s="827"/>
      <c r="BKJ39" s="827"/>
      <c r="BKK39" s="827"/>
      <c r="BKL39" s="827"/>
      <c r="BKM39" s="827"/>
      <c r="BKN39" s="827"/>
      <c r="BKO39" s="827"/>
      <c r="BKP39" s="827"/>
      <c r="BKQ39" s="827"/>
      <c r="BKR39" s="827"/>
      <c r="BKS39" s="827"/>
      <c r="BKT39" s="827"/>
      <c r="BKU39" s="827"/>
      <c r="BKV39" s="827"/>
      <c r="BKW39" s="827"/>
      <c r="BKX39" s="827"/>
      <c r="BKY39" s="827"/>
      <c r="BKZ39" s="827"/>
      <c r="BLA39" s="827"/>
      <c r="BLB39" s="827"/>
      <c r="BLC39" s="827"/>
      <c r="BLD39" s="827"/>
      <c r="BLE39" s="827"/>
      <c r="BLF39" s="827"/>
      <c r="BLG39" s="827"/>
      <c r="BLH39" s="826"/>
      <c r="BLI39" s="827"/>
      <c r="BLJ39" s="827"/>
      <c r="BLK39" s="827"/>
      <c r="BLL39" s="827"/>
      <c r="BLM39" s="827"/>
      <c r="BLN39" s="827"/>
      <c r="BLO39" s="827"/>
      <c r="BLP39" s="827"/>
      <c r="BLQ39" s="827"/>
      <c r="BLR39" s="827"/>
      <c r="BLS39" s="827"/>
      <c r="BLT39" s="827"/>
      <c r="BLU39" s="827"/>
      <c r="BLV39" s="827"/>
      <c r="BLW39" s="827"/>
      <c r="BLX39" s="827"/>
      <c r="BLY39" s="827"/>
      <c r="BLZ39" s="827"/>
      <c r="BMA39" s="827"/>
      <c r="BMB39" s="827"/>
      <c r="BMC39" s="827"/>
      <c r="BMD39" s="827"/>
      <c r="BME39" s="827"/>
      <c r="BMF39" s="827"/>
      <c r="BMG39" s="827"/>
      <c r="BMH39" s="827"/>
      <c r="BMI39" s="827"/>
      <c r="BMJ39" s="827"/>
      <c r="BMK39" s="827"/>
      <c r="BML39" s="827"/>
      <c r="BMM39" s="826"/>
      <c r="BMN39" s="827"/>
      <c r="BMO39" s="827"/>
      <c r="BMP39" s="827"/>
      <c r="BMQ39" s="827"/>
      <c r="BMR39" s="827"/>
      <c r="BMS39" s="827"/>
      <c r="BMT39" s="827"/>
      <c r="BMU39" s="827"/>
      <c r="BMV39" s="827"/>
      <c r="BMW39" s="827"/>
      <c r="BMX39" s="827"/>
      <c r="BMY39" s="827"/>
      <c r="BMZ39" s="827"/>
      <c r="BNA39" s="827"/>
      <c r="BNB39" s="827"/>
      <c r="BNC39" s="827"/>
      <c r="BND39" s="827"/>
      <c r="BNE39" s="827"/>
      <c r="BNF39" s="827"/>
      <c r="BNG39" s="827"/>
      <c r="BNH39" s="827"/>
      <c r="BNI39" s="827"/>
      <c r="BNJ39" s="827"/>
      <c r="BNK39" s="827"/>
      <c r="BNL39" s="827"/>
      <c r="BNM39" s="827"/>
      <c r="BNN39" s="827"/>
      <c r="BNO39" s="827"/>
      <c r="BNP39" s="827"/>
      <c r="BNQ39" s="827"/>
      <c r="BNR39" s="826"/>
      <c r="BNS39" s="827"/>
      <c r="BNT39" s="827"/>
      <c r="BNU39" s="827"/>
      <c r="BNV39" s="827"/>
      <c r="BNW39" s="827"/>
      <c r="BNX39" s="827"/>
      <c r="BNY39" s="827"/>
      <c r="BNZ39" s="827"/>
      <c r="BOA39" s="827"/>
      <c r="BOB39" s="827"/>
      <c r="BOC39" s="827"/>
      <c r="BOD39" s="827"/>
      <c r="BOE39" s="827"/>
      <c r="BOF39" s="827"/>
      <c r="BOG39" s="827"/>
      <c r="BOH39" s="827"/>
      <c r="BOI39" s="827"/>
      <c r="BOJ39" s="827"/>
      <c r="BOK39" s="827"/>
      <c r="BOL39" s="827"/>
      <c r="BOM39" s="827"/>
      <c r="BON39" s="827"/>
      <c r="BOO39" s="827"/>
      <c r="BOP39" s="827"/>
      <c r="BOQ39" s="827"/>
      <c r="BOR39" s="827"/>
      <c r="BOS39" s="827"/>
      <c r="BOT39" s="827"/>
      <c r="BOU39" s="827"/>
      <c r="BOV39" s="827"/>
      <c r="BOW39" s="826"/>
      <c r="BOX39" s="827"/>
      <c r="BOY39" s="827"/>
      <c r="BOZ39" s="827"/>
      <c r="BPA39" s="827"/>
      <c r="BPB39" s="827"/>
      <c r="BPC39" s="827"/>
      <c r="BPD39" s="827"/>
      <c r="BPE39" s="827"/>
      <c r="BPF39" s="827"/>
      <c r="BPG39" s="827"/>
      <c r="BPH39" s="827"/>
      <c r="BPI39" s="827"/>
      <c r="BPJ39" s="827"/>
      <c r="BPK39" s="827"/>
      <c r="BPL39" s="827"/>
      <c r="BPM39" s="827"/>
      <c r="BPN39" s="827"/>
      <c r="BPO39" s="827"/>
      <c r="BPP39" s="827"/>
      <c r="BPQ39" s="827"/>
      <c r="BPR39" s="827"/>
      <c r="BPS39" s="827"/>
      <c r="BPT39" s="827"/>
      <c r="BPU39" s="827"/>
      <c r="BPV39" s="827"/>
      <c r="BPW39" s="827"/>
      <c r="BPX39" s="827"/>
      <c r="BPY39" s="827"/>
      <c r="BPZ39" s="827"/>
      <c r="BQA39" s="827"/>
      <c r="BQB39" s="826"/>
      <c r="BQC39" s="827"/>
      <c r="BQD39" s="827"/>
      <c r="BQE39" s="827"/>
      <c r="BQF39" s="827"/>
      <c r="BQG39" s="827"/>
      <c r="BQH39" s="827"/>
      <c r="BQI39" s="827"/>
      <c r="BQJ39" s="827"/>
      <c r="BQK39" s="827"/>
      <c r="BQL39" s="827"/>
      <c r="BQM39" s="827"/>
      <c r="BQN39" s="827"/>
      <c r="BQO39" s="827"/>
      <c r="BQP39" s="827"/>
      <c r="BQQ39" s="827"/>
      <c r="BQR39" s="827"/>
      <c r="BQS39" s="827"/>
      <c r="BQT39" s="827"/>
      <c r="BQU39" s="827"/>
      <c r="BQV39" s="827"/>
      <c r="BQW39" s="827"/>
      <c r="BQX39" s="827"/>
      <c r="BQY39" s="827"/>
      <c r="BQZ39" s="827"/>
      <c r="BRA39" s="827"/>
      <c r="BRB39" s="827"/>
      <c r="BRC39" s="827"/>
      <c r="BRD39" s="827"/>
      <c r="BRE39" s="827"/>
      <c r="BRF39" s="827"/>
      <c r="BRG39" s="826"/>
      <c r="BRH39" s="827"/>
      <c r="BRI39" s="827"/>
      <c r="BRJ39" s="827"/>
      <c r="BRK39" s="827"/>
      <c r="BRL39" s="827"/>
      <c r="BRM39" s="827"/>
      <c r="BRN39" s="827"/>
      <c r="BRO39" s="827"/>
      <c r="BRP39" s="827"/>
      <c r="BRQ39" s="827"/>
      <c r="BRR39" s="827"/>
      <c r="BRS39" s="827"/>
      <c r="BRT39" s="827"/>
      <c r="BRU39" s="827"/>
      <c r="BRV39" s="827"/>
      <c r="BRW39" s="827"/>
      <c r="BRX39" s="827"/>
      <c r="BRY39" s="827"/>
      <c r="BRZ39" s="827"/>
      <c r="BSA39" s="827"/>
      <c r="BSB39" s="827"/>
      <c r="BSC39" s="827"/>
      <c r="BSD39" s="827"/>
      <c r="BSE39" s="827"/>
      <c r="BSF39" s="827"/>
      <c r="BSG39" s="827"/>
      <c r="BSH39" s="827"/>
      <c r="BSI39" s="827"/>
      <c r="BSJ39" s="827"/>
      <c r="BSK39" s="827"/>
      <c r="BSL39" s="826"/>
      <c r="BSM39" s="827"/>
      <c r="BSN39" s="827"/>
      <c r="BSO39" s="827"/>
      <c r="BSP39" s="827"/>
      <c r="BSQ39" s="827"/>
      <c r="BSR39" s="827"/>
      <c r="BSS39" s="827"/>
      <c r="BST39" s="827"/>
      <c r="BSU39" s="827"/>
      <c r="BSV39" s="827"/>
      <c r="BSW39" s="827"/>
      <c r="BSX39" s="827"/>
      <c r="BSY39" s="827"/>
      <c r="BSZ39" s="827"/>
      <c r="BTA39" s="827"/>
      <c r="BTB39" s="827"/>
      <c r="BTC39" s="827"/>
      <c r="BTD39" s="827"/>
      <c r="BTE39" s="827"/>
      <c r="BTF39" s="827"/>
      <c r="BTG39" s="827"/>
      <c r="BTH39" s="827"/>
      <c r="BTI39" s="827"/>
      <c r="BTJ39" s="827"/>
      <c r="BTK39" s="827"/>
      <c r="BTL39" s="827"/>
      <c r="BTM39" s="827"/>
      <c r="BTN39" s="827"/>
      <c r="BTO39" s="827"/>
      <c r="BTP39" s="827"/>
      <c r="BTQ39" s="826"/>
      <c r="BTR39" s="827"/>
      <c r="BTS39" s="827"/>
      <c r="BTT39" s="827"/>
      <c r="BTU39" s="827"/>
      <c r="BTV39" s="827"/>
      <c r="BTW39" s="827"/>
      <c r="BTX39" s="827"/>
      <c r="BTY39" s="827"/>
      <c r="BTZ39" s="827"/>
      <c r="BUA39" s="827"/>
      <c r="BUB39" s="827"/>
      <c r="BUC39" s="827"/>
      <c r="BUD39" s="827"/>
      <c r="BUE39" s="827"/>
      <c r="BUF39" s="827"/>
      <c r="BUG39" s="827"/>
      <c r="BUH39" s="827"/>
      <c r="BUI39" s="827"/>
      <c r="BUJ39" s="827"/>
      <c r="BUK39" s="827"/>
      <c r="BUL39" s="827"/>
      <c r="BUM39" s="827"/>
      <c r="BUN39" s="827"/>
      <c r="BUO39" s="827"/>
      <c r="BUP39" s="827"/>
      <c r="BUQ39" s="827"/>
      <c r="BUR39" s="827"/>
      <c r="BUS39" s="827"/>
      <c r="BUT39" s="827"/>
      <c r="BUU39" s="827"/>
      <c r="BUV39" s="826"/>
      <c r="BUW39" s="827"/>
      <c r="BUX39" s="827"/>
      <c r="BUY39" s="827"/>
      <c r="BUZ39" s="827"/>
      <c r="BVA39" s="827"/>
      <c r="BVB39" s="827"/>
      <c r="BVC39" s="827"/>
      <c r="BVD39" s="827"/>
      <c r="BVE39" s="827"/>
      <c r="BVF39" s="827"/>
      <c r="BVG39" s="827"/>
      <c r="BVH39" s="827"/>
      <c r="BVI39" s="827"/>
      <c r="BVJ39" s="827"/>
      <c r="BVK39" s="827"/>
      <c r="BVL39" s="827"/>
      <c r="BVM39" s="827"/>
      <c r="BVN39" s="827"/>
      <c r="BVO39" s="827"/>
      <c r="BVP39" s="827"/>
      <c r="BVQ39" s="827"/>
      <c r="BVR39" s="827"/>
      <c r="BVS39" s="827"/>
      <c r="BVT39" s="827"/>
      <c r="BVU39" s="827"/>
      <c r="BVV39" s="827"/>
      <c r="BVW39" s="827"/>
      <c r="BVX39" s="827"/>
      <c r="BVY39" s="827"/>
      <c r="BVZ39" s="827"/>
      <c r="BWA39" s="826"/>
      <c r="BWB39" s="827"/>
      <c r="BWC39" s="827"/>
      <c r="BWD39" s="827"/>
      <c r="BWE39" s="827"/>
      <c r="BWF39" s="827"/>
      <c r="BWG39" s="827"/>
      <c r="BWH39" s="827"/>
      <c r="BWI39" s="827"/>
      <c r="BWJ39" s="827"/>
      <c r="BWK39" s="827"/>
      <c r="BWL39" s="827"/>
      <c r="BWM39" s="827"/>
      <c r="BWN39" s="827"/>
      <c r="BWO39" s="827"/>
      <c r="BWP39" s="827"/>
      <c r="BWQ39" s="827"/>
      <c r="BWR39" s="827"/>
      <c r="BWS39" s="827"/>
      <c r="BWT39" s="827"/>
      <c r="BWU39" s="827"/>
      <c r="BWV39" s="827"/>
      <c r="BWW39" s="827"/>
      <c r="BWX39" s="827"/>
      <c r="BWY39" s="827"/>
      <c r="BWZ39" s="827"/>
      <c r="BXA39" s="827"/>
      <c r="BXB39" s="827"/>
      <c r="BXC39" s="827"/>
      <c r="BXD39" s="827"/>
      <c r="BXE39" s="827"/>
      <c r="BXF39" s="826"/>
      <c r="BXG39" s="827"/>
      <c r="BXH39" s="827"/>
      <c r="BXI39" s="827"/>
      <c r="BXJ39" s="827"/>
      <c r="BXK39" s="827"/>
      <c r="BXL39" s="827"/>
      <c r="BXM39" s="827"/>
      <c r="BXN39" s="827"/>
      <c r="BXO39" s="827"/>
      <c r="BXP39" s="827"/>
      <c r="BXQ39" s="827"/>
      <c r="BXR39" s="827"/>
      <c r="BXS39" s="827"/>
      <c r="BXT39" s="827"/>
      <c r="BXU39" s="827"/>
      <c r="BXV39" s="827"/>
      <c r="BXW39" s="827"/>
      <c r="BXX39" s="827"/>
      <c r="BXY39" s="827"/>
      <c r="BXZ39" s="827"/>
      <c r="BYA39" s="827"/>
      <c r="BYB39" s="827"/>
      <c r="BYC39" s="827"/>
      <c r="BYD39" s="827"/>
      <c r="BYE39" s="827"/>
      <c r="BYF39" s="827"/>
      <c r="BYG39" s="827"/>
      <c r="BYH39" s="827"/>
      <c r="BYI39" s="827"/>
      <c r="BYJ39" s="827"/>
      <c r="BYK39" s="826"/>
      <c r="BYL39" s="827"/>
      <c r="BYM39" s="827"/>
      <c r="BYN39" s="827"/>
      <c r="BYO39" s="827"/>
      <c r="BYP39" s="827"/>
      <c r="BYQ39" s="827"/>
      <c r="BYR39" s="827"/>
      <c r="BYS39" s="827"/>
      <c r="BYT39" s="827"/>
      <c r="BYU39" s="827"/>
      <c r="BYV39" s="827"/>
      <c r="BYW39" s="827"/>
      <c r="BYX39" s="827"/>
      <c r="BYY39" s="827"/>
      <c r="BYZ39" s="827"/>
      <c r="BZA39" s="827"/>
      <c r="BZB39" s="827"/>
      <c r="BZC39" s="827"/>
      <c r="BZD39" s="827"/>
      <c r="BZE39" s="827"/>
      <c r="BZF39" s="827"/>
      <c r="BZG39" s="827"/>
      <c r="BZH39" s="827"/>
      <c r="BZI39" s="827"/>
      <c r="BZJ39" s="827"/>
      <c r="BZK39" s="827"/>
      <c r="BZL39" s="827"/>
      <c r="BZM39" s="827"/>
      <c r="BZN39" s="827"/>
      <c r="BZO39" s="827"/>
      <c r="BZP39" s="826"/>
      <c r="BZQ39" s="827"/>
      <c r="BZR39" s="827"/>
      <c r="BZS39" s="827"/>
      <c r="BZT39" s="827"/>
      <c r="BZU39" s="827"/>
      <c r="BZV39" s="827"/>
      <c r="BZW39" s="827"/>
      <c r="BZX39" s="827"/>
      <c r="BZY39" s="827"/>
      <c r="BZZ39" s="827"/>
      <c r="CAA39" s="827"/>
      <c r="CAB39" s="827"/>
      <c r="CAC39" s="827"/>
      <c r="CAD39" s="827"/>
      <c r="CAE39" s="827"/>
      <c r="CAF39" s="827"/>
      <c r="CAG39" s="827"/>
      <c r="CAH39" s="827"/>
      <c r="CAI39" s="827"/>
      <c r="CAJ39" s="827"/>
      <c r="CAK39" s="827"/>
      <c r="CAL39" s="827"/>
      <c r="CAM39" s="827"/>
      <c r="CAN39" s="827"/>
      <c r="CAO39" s="827"/>
      <c r="CAP39" s="827"/>
      <c r="CAQ39" s="827"/>
      <c r="CAR39" s="827"/>
      <c r="CAS39" s="827"/>
      <c r="CAT39" s="827"/>
      <c r="CAU39" s="826"/>
      <c r="CAV39" s="827"/>
      <c r="CAW39" s="827"/>
      <c r="CAX39" s="827"/>
      <c r="CAY39" s="827"/>
      <c r="CAZ39" s="827"/>
      <c r="CBA39" s="827"/>
      <c r="CBB39" s="827"/>
      <c r="CBC39" s="827"/>
      <c r="CBD39" s="827"/>
      <c r="CBE39" s="827"/>
      <c r="CBF39" s="827"/>
      <c r="CBG39" s="827"/>
      <c r="CBH39" s="827"/>
      <c r="CBI39" s="827"/>
      <c r="CBJ39" s="827"/>
      <c r="CBK39" s="827"/>
      <c r="CBL39" s="827"/>
      <c r="CBM39" s="827"/>
      <c r="CBN39" s="827"/>
      <c r="CBO39" s="827"/>
      <c r="CBP39" s="827"/>
      <c r="CBQ39" s="827"/>
      <c r="CBR39" s="827"/>
      <c r="CBS39" s="827"/>
      <c r="CBT39" s="827"/>
      <c r="CBU39" s="827"/>
      <c r="CBV39" s="827"/>
      <c r="CBW39" s="827"/>
      <c r="CBX39" s="827"/>
      <c r="CBY39" s="827"/>
      <c r="CBZ39" s="826"/>
      <c r="CCA39" s="827"/>
      <c r="CCB39" s="827"/>
      <c r="CCC39" s="827"/>
      <c r="CCD39" s="827"/>
      <c r="CCE39" s="827"/>
      <c r="CCF39" s="827"/>
      <c r="CCG39" s="827"/>
      <c r="CCH39" s="827"/>
      <c r="CCI39" s="827"/>
      <c r="CCJ39" s="827"/>
      <c r="CCK39" s="827"/>
      <c r="CCL39" s="827"/>
      <c r="CCM39" s="827"/>
      <c r="CCN39" s="827"/>
      <c r="CCO39" s="827"/>
      <c r="CCP39" s="827"/>
      <c r="CCQ39" s="827"/>
      <c r="CCR39" s="827"/>
      <c r="CCS39" s="827"/>
      <c r="CCT39" s="827"/>
      <c r="CCU39" s="827"/>
      <c r="CCV39" s="827"/>
      <c r="CCW39" s="827"/>
      <c r="CCX39" s="827"/>
      <c r="CCY39" s="827"/>
      <c r="CCZ39" s="827"/>
      <c r="CDA39" s="827"/>
      <c r="CDB39" s="827"/>
      <c r="CDC39" s="827"/>
      <c r="CDD39" s="827"/>
      <c r="CDE39" s="826"/>
      <c r="CDF39" s="827"/>
      <c r="CDG39" s="827"/>
      <c r="CDH39" s="827"/>
      <c r="CDI39" s="827"/>
      <c r="CDJ39" s="827"/>
      <c r="CDK39" s="827"/>
      <c r="CDL39" s="827"/>
      <c r="CDM39" s="827"/>
      <c r="CDN39" s="827"/>
      <c r="CDO39" s="827"/>
      <c r="CDP39" s="827"/>
      <c r="CDQ39" s="827"/>
      <c r="CDR39" s="827"/>
      <c r="CDS39" s="827"/>
      <c r="CDT39" s="827"/>
      <c r="CDU39" s="827"/>
      <c r="CDV39" s="827"/>
      <c r="CDW39" s="827"/>
      <c r="CDX39" s="827"/>
      <c r="CDY39" s="827"/>
      <c r="CDZ39" s="827"/>
      <c r="CEA39" s="827"/>
      <c r="CEB39" s="827"/>
      <c r="CEC39" s="827"/>
      <c r="CED39" s="827"/>
      <c r="CEE39" s="827"/>
      <c r="CEF39" s="827"/>
      <c r="CEG39" s="827"/>
      <c r="CEH39" s="827"/>
      <c r="CEI39" s="827"/>
      <c r="CEJ39" s="826"/>
      <c r="CEK39" s="827"/>
      <c r="CEL39" s="827"/>
      <c r="CEM39" s="827"/>
      <c r="CEN39" s="827"/>
      <c r="CEO39" s="827"/>
      <c r="CEP39" s="827"/>
      <c r="CEQ39" s="827"/>
      <c r="CER39" s="827"/>
      <c r="CES39" s="827"/>
      <c r="CET39" s="827"/>
      <c r="CEU39" s="827"/>
      <c r="CEV39" s="827"/>
      <c r="CEW39" s="827"/>
      <c r="CEX39" s="827"/>
      <c r="CEY39" s="827"/>
      <c r="CEZ39" s="827"/>
      <c r="CFA39" s="827"/>
      <c r="CFB39" s="827"/>
      <c r="CFC39" s="827"/>
      <c r="CFD39" s="827"/>
      <c r="CFE39" s="827"/>
      <c r="CFF39" s="827"/>
      <c r="CFG39" s="827"/>
      <c r="CFH39" s="827"/>
      <c r="CFI39" s="827"/>
      <c r="CFJ39" s="827"/>
      <c r="CFK39" s="827"/>
      <c r="CFL39" s="827"/>
      <c r="CFM39" s="827"/>
      <c r="CFN39" s="827"/>
      <c r="CFO39" s="826"/>
      <c r="CFP39" s="827"/>
      <c r="CFQ39" s="827"/>
      <c r="CFR39" s="827"/>
      <c r="CFS39" s="827"/>
      <c r="CFT39" s="827"/>
      <c r="CFU39" s="827"/>
      <c r="CFV39" s="827"/>
      <c r="CFW39" s="827"/>
      <c r="CFX39" s="827"/>
      <c r="CFY39" s="827"/>
      <c r="CFZ39" s="827"/>
      <c r="CGA39" s="827"/>
      <c r="CGB39" s="827"/>
      <c r="CGC39" s="827"/>
      <c r="CGD39" s="827"/>
      <c r="CGE39" s="827"/>
      <c r="CGF39" s="827"/>
      <c r="CGG39" s="827"/>
      <c r="CGH39" s="827"/>
      <c r="CGI39" s="827"/>
      <c r="CGJ39" s="827"/>
      <c r="CGK39" s="827"/>
      <c r="CGL39" s="827"/>
      <c r="CGM39" s="827"/>
      <c r="CGN39" s="827"/>
      <c r="CGO39" s="827"/>
      <c r="CGP39" s="827"/>
      <c r="CGQ39" s="827"/>
      <c r="CGR39" s="827"/>
      <c r="CGS39" s="827"/>
      <c r="CGT39" s="826"/>
      <c r="CGU39" s="827"/>
      <c r="CGV39" s="827"/>
      <c r="CGW39" s="827"/>
      <c r="CGX39" s="827"/>
      <c r="CGY39" s="827"/>
      <c r="CGZ39" s="827"/>
      <c r="CHA39" s="827"/>
      <c r="CHB39" s="827"/>
      <c r="CHC39" s="827"/>
      <c r="CHD39" s="827"/>
      <c r="CHE39" s="827"/>
      <c r="CHF39" s="827"/>
      <c r="CHG39" s="827"/>
      <c r="CHH39" s="827"/>
      <c r="CHI39" s="827"/>
      <c r="CHJ39" s="827"/>
      <c r="CHK39" s="827"/>
      <c r="CHL39" s="827"/>
      <c r="CHM39" s="827"/>
      <c r="CHN39" s="827"/>
      <c r="CHO39" s="827"/>
      <c r="CHP39" s="827"/>
      <c r="CHQ39" s="827"/>
      <c r="CHR39" s="827"/>
      <c r="CHS39" s="827"/>
      <c r="CHT39" s="827"/>
      <c r="CHU39" s="827"/>
      <c r="CHV39" s="827"/>
      <c r="CHW39" s="827"/>
      <c r="CHX39" s="827"/>
      <c r="CHY39" s="826"/>
      <c r="CHZ39" s="827"/>
      <c r="CIA39" s="827"/>
      <c r="CIB39" s="827"/>
      <c r="CIC39" s="827"/>
      <c r="CID39" s="827"/>
      <c r="CIE39" s="827"/>
      <c r="CIF39" s="827"/>
      <c r="CIG39" s="827"/>
      <c r="CIH39" s="827"/>
      <c r="CII39" s="827"/>
      <c r="CIJ39" s="827"/>
      <c r="CIK39" s="827"/>
      <c r="CIL39" s="827"/>
      <c r="CIM39" s="827"/>
      <c r="CIN39" s="827"/>
      <c r="CIO39" s="827"/>
      <c r="CIP39" s="827"/>
      <c r="CIQ39" s="827"/>
      <c r="CIR39" s="827"/>
      <c r="CIS39" s="827"/>
      <c r="CIT39" s="827"/>
      <c r="CIU39" s="827"/>
      <c r="CIV39" s="827"/>
      <c r="CIW39" s="827"/>
      <c r="CIX39" s="827"/>
      <c r="CIY39" s="827"/>
      <c r="CIZ39" s="827"/>
      <c r="CJA39" s="827"/>
      <c r="CJB39" s="827"/>
      <c r="CJC39" s="827"/>
      <c r="CJD39" s="826"/>
      <c r="CJE39" s="827"/>
      <c r="CJF39" s="827"/>
      <c r="CJG39" s="827"/>
      <c r="CJH39" s="827"/>
      <c r="CJI39" s="827"/>
      <c r="CJJ39" s="827"/>
      <c r="CJK39" s="827"/>
      <c r="CJL39" s="827"/>
      <c r="CJM39" s="827"/>
      <c r="CJN39" s="827"/>
      <c r="CJO39" s="827"/>
      <c r="CJP39" s="827"/>
      <c r="CJQ39" s="827"/>
      <c r="CJR39" s="827"/>
      <c r="CJS39" s="827"/>
      <c r="CJT39" s="827"/>
      <c r="CJU39" s="827"/>
      <c r="CJV39" s="827"/>
      <c r="CJW39" s="827"/>
      <c r="CJX39" s="827"/>
      <c r="CJY39" s="827"/>
      <c r="CJZ39" s="827"/>
      <c r="CKA39" s="827"/>
      <c r="CKB39" s="827"/>
      <c r="CKC39" s="827"/>
      <c r="CKD39" s="827"/>
      <c r="CKE39" s="827"/>
      <c r="CKF39" s="827"/>
      <c r="CKG39" s="827"/>
      <c r="CKH39" s="827"/>
      <c r="CKI39" s="826"/>
      <c r="CKJ39" s="827"/>
      <c r="CKK39" s="827"/>
      <c r="CKL39" s="827"/>
      <c r="CKM39" s="827"/>
      <c r="CKN39" s="827"/>
      <c r="CKO39" s="827"/>
      <c r="CKP39" s="827"/>
      <c r="CKQ39" s="827"/>
      <c r="CKR39" s="827"/>
      <c r="CKS39" s="827"/>
      <c r="CKT39" s="827"/>
      <c r="CKU39" s="827"/>
      <c r="CKV39" s="827"/>
      <c r="CKW39" s="827"/>
      <c r="CKX39" s="827"/>
      <c r="CKY39" s="827"/>
      <c r="CKZ39" s="827"/>
      <c r="CLA39" s="827"/>
      <c r="CLB39" s="827"/>
      <c r="CLC39" s="827"/>
      <c r="CLD39" s="827"/>
      <c r="CLE39" s="827"/>
      <c r="CLF39" s="827"/>
      <c r="CLG39" s="827"/>
      <c r="CLH39" s="827"/>
      <c r="CLI39" s="827"/>
      <c r="CLJ39" s="827"/>
      <c r="CLK39" s="827"/>
      <c r="CLL39" s="827"/>
      <c r="CLM39" s="827"/>
      <c r="CLN39" s="826"/>
      <c r="CLO39" s="827"/>
      <c r="CLP39" s="827"/>
      <c r="CLQ39" s="827"/>
      <c r="CLR39" s="827"/>
      <c r="CLS39" s="827"/>
      <c r="CLT39" s="827"/>
      <c r="CLU39" s="827"/>
      <c r="CLV39" s="827"/>
      <c r="CLW39" s="827"/>
      <c r="CLX39" s="827"/>
      <c r="CLY39" s="827"/>
      <c r="CLZ39" s="827"/>
      <c r="CMA39" s="827"/>
      <c r="CMB39" s="827"/>
      <c r="CMC39" s="827"/>
      <c r="CMD39" s="827"/>
      <c r="CME39" s="827"/>
      <c r="CMF39" s="827"/>
      <c r="CMG39" s="827"/>
      <c r="CMH39" s="827"/>
      <c r="CMI39" s="827"/>
      <c r="CMJ39" s="827"/>
      <c r="CMK39" s="827"/>
      <c r="CML39" s="827"/>
      <c r="CMM39" s="827"/>
      <c r="CMN39" s="827"/>
      <c r="CMO39" s="827"/>
      <c r="CMP39" s="827"/>
      <c r="CMQ39" s="827"/>
      <c r="CMR39" s="827"/>
      <c r="CMS39" s="826"/>
      <c r="CMT39" s="827"/>
      <c r="CMU39" s="827"/>
      <c r="CMV39" s="827"/>
      <c r="CMW39" s="827"/>
      <c r="CMX39" s="827"/>
      <c r="CMY39" s="827"/>
      <c r="CMZ39" s="827"/>
      <c r="CNA39" s="827"/>
      <c r="CNB39" s="827"/>
      <c r="CNC39" s="827"/>
      <c r="CND39" s="827"/>
      <c r="CNE39" s="827"/>
      <c r="CNF39" s="827"/>
      <c r="CNG39" s="827"/>
      <c r="CNH39" s="827"/>
      <c r="CNI39" s="827"/>
      <c r="CNJ39" s="827"/>
      <c r="CNK39" s="827"/>
      <c r="CNL39" s="827"/>
      <c r="CNM39" s="827"/>
      <c r="CNN39" s="827"/>
      <c r="CNO39" s="827"/>
      <c r="CNP39" s="827"/>
      <c r="CNQ39" s="827"/>
      <c r="CNR39" s="827"/>
      <c r="CNS39" s="827"/>
      <c r="CNT39" s="827"/>
      <c r="CNU39" s="827"/>
      <c r="CNV39" s="827"/>
      <c r="CNW39" s="827"/>
      <c r="CNX39" s="826"/>
      <c r="CNY39" s="827"/>
      <c r="CNZ39" s="827"/>
      <c r="COA39" s="827"/>
      <c r="COB39" s="827"/>
      <c r="COC39" s="827"/>
      <c r="COD39" s="827"/>
      <c r="COE39" s="827"/>
      <c r="COF39" s="827"/>
      <c r="COG39" s="827"/>
      <c r="COH39" s="827"/>
      <c r="COI39" s="827"/>
      <c r="COJ39" s="827"/>
      <c r="COK39" s="827"/>
      <c r="COL39" s="827"/>
      <c r="COM39" s="827"/>
      <c r="CON39" s="827"/>
      <c r="COO39" s="827"/>
      <c r="COP39" s="827"/>
      <c r="COQ39" s="827"/>
      <c r="COR39" s="827"/>
      <c r="COS39" s="827"/>
      <c r="COT39" s="827"/>
      <c r="COU39" s="827"/>
      <c r="COV39" s="827"/>
      <c r="COW39" s="827"/>
      <c r="COX39" s="827"/>
      <c r="COY39" s="827"/>
      <c r="COZ39" s="827"/>
      <c r="CPA39" s="827"/>
      <c r="CPB39" s="827"/>
      <c r="CPC39" s="826"/>
      <c r="CPD39" s="827"/>
      <c r="CPE39" s="827"/>
      <c r="CPF39" s="827"/>
      <c r="CPG39" s="827"/>
      <c r="CPH39" s="827"/>
      <c r="CPI39" s="827"/>
      <c r="CPJ39" s="827"/>
      <c r="CPK39" s="827"/>
      <c r="CPL39" s="827"/>
      <c r="CPM39" s="827"/>
      <c r="CPN39" s="827"/>
      <c r="CPO39" s="827"/>
      <c r="CPP39" s="827"/>
      <c r="CPQ39" s="827"/>
      <c r="CPR39" s="827"/>
      <c r="CPS39" s="827"/>
      <c r="CPT39" s="827"/>
      <c r="CPU39" s="827"/>
      <c r="CPV39" s="827"/>
      <c r="CPW39" s="827"/>
      <c r="CPX39" s="827"/>
      <c r="CPY39" s="827"/>
      <c r="CPZ39" s="827"/>
      <c r="CQA39" s="827"/>
      <c r="CQB39" s="827"/>
      <c r="CQC39" s="827"/>
      <c r="CQD39" s="827"/>
      <c r="CQE39" s="827"/>
      <c r="CQF39" s="827"/>
      <c r="CQG39" s="827"/>
      <c r="CQH39" s="826"/>
      <c r="CQI39" s="827"/>
      <c r="CQJ39" s="827"/>
      <c r="CQK39" s="827"/>
      <c r="CQL39" s="827"/>
      <c r="CQM39" s="827"/>
      <c r="CQN39" s="827"/>
      <c r="CQO39" s="827"/>
      <c r="CQP39" s="827"/>
      <c r="CQQ39" s="827"/>
      <c r="CQR39" s="827"/>
      <c r="CQS39" s="827"/>
      <c r="CQT39" s="827"/>
      <c r="CQU39" s="827"/>
      <c r="CQV39" s="827"/>
      <c r="CQW39" s="827"/>
      <c r="CQX39" s="827"/>
      <c r="CQY39" s="827"/>
      <c r="CQZ39" s="827"/>
      <c r="CRA39" s="827"/>
      <c r="CRB39" s="827"/>
      <c r="CRC39" s="827"/>
      <c r="CRD39" s="827"/>
      <c r="CRE39" s="827"/>
      <c r="CRF39" s="827"/>
      <c r="CRG39" s="827"/>
      <c r="CRH39" s="827"/>
      <c r="CRI39" s="827"/>
      <c r="CRJ39" s="827"/>
      <c r="CRK39" s="827"/>
      <c r="CRL39" s="827"/>
      <c r="CRM39" s="826"/>
      <c r="CRN39" s="827"/>
      <c r="CRO39" s="827"/>
      <c r="CRP39" s="827"/>
      <c r="CRQ39" s="827"/>
      <c r="CRR39" s="827"/>
      <c r="CRS39" s="827"/>
      <c r="CRT39" s="827"/>
      <c r="CRU39" s="827"/>
      <c r="CRV39" s="827"/>
      <c r="CRW39" s="827"/>
      <c r="CRX39" s="827"/>
      <c r="CRY39" s="827"/>
      <c r="CRZ39" s="827"/>
      <c r="CSA39" s="827"/>
      <c r="CSB39" s="827"/>
      <c r="CSC39" s="827"/>
      <c r="CSD39" s="827"/>
      <c r="CSE39" s="827"/>
      <c r="CSF39" s="827"/>
      <c r="CSG39" s="827"/>
      <c r="CSH39" s="827"/>
      <c r="CSI39" s="827"/>
      <c r="CSJ39" s="827"/>
      <c r="CSK39" s="827"/>
      <c r="CSL39" s="827"/>
      <c r="CSM39" s="827"/>
      <c r="CSN39" s="827"/>
      <c r="CSO39" s="827"/>
      <c r="CSP39" s="827"/>
      <c r="CSQ39" s="827"/>
      <c r="CSR39" s="826"/>
      <c r="CSS39" s="827"/>
      <c r="CST39" s="827"/>
      <c r="CSU39" s="827"/>
      <c r="CSV39" s="827"/>
      <c r="CSW39" s="827"/>
      <c r="CSX39" s="827"/>
      <c r="CSY39" s="827"/>
      <c r="CSZ39" s="827"/>
      <c r="CTA39" s="827"/>
      <c r="CTB39" s="827"/>
      <c r="CTC39" s="827"/>
      <c r="CTD39" s="827"/>
      <c r="CTE39" s="827"/>
      <c r="CTF39" s="827"/>
      <c r="CTG39" s="827"/>
      <c r="CTH39" s="827"/>
      <c r="CTI39" s="827"/>
      <c r="CTJ39" s="827"/>
      <c r="CTK39" s="827"/>
      <c r="CTL39" s="827"/>
      <c r="CTM39" s="827"/>
      <c r="CTN39" s="827"/>
      <c r="CTO39" s="827"/>
      <c r="CTP39" s="827"/>
      <c r="CTQ39" s="827"/>
      <c r="CTR39" s="827"/>
      <c r="CTS39" s="827"/>
      <c r="CTT39" s="827"/>
      <c r="CTU39" s="827"/>
      <c r="CTV39" s="827"/>
      <c r="CTW39" s="826"/>
      <c r="CTX39" s="827"/>
      <c r="CTY39" s="827"/>
      <c r="CTZ39" s="827"/>
      <c r="CUA39" s="827"/>
      <c r="CUB39" s="827"/>
      <c r="CUC39" s="827"/>
      <c r="CUD39" s="827"/>
      <c r="CUE39" s="827"/>
      <c r="CUF39" s="827"/>
      <c r="CUG39" s="827"/>
      <c r="CUH39" s="827"/>
      <c r="CUI39" s="827"/>
      <c r="CUJ39" s="827"/>
      <c r="CUK39" s="827"/>
      <c r="CUL39" s="827"/>
      <c r="CUM39" s="827"/>
      <c r="CUN39" s="827"/>
      <c r="CUO39" s="827"/>
      <c r="CUP39" s="827"/>
      <c r="CUQ39" s="827"/>
      <c r="CUR39" s="827"/>
      <c r="CUS39" s="827"/>
      <c r="CUT39" s="827"/>
      <c r="CUU39" s="827"/>
      <c r="CUV39" s="827"/>
      <c r="CUW39" s="827"/>
      <c r="CUX39" s="827"/>
      <c r="CUY39" s="827"/>
      <c r="CUZ39" s="827"/>
      <c r="CVA39" s="827"/>
      <c r="CVB39" s="826"/>
      <c r="CVC39" s="827"/>
      <c r="CVD39" s="827"/>
      <c r="CVE39" s="827"/>
      <c r="CVF39" s="827"/>
      <c r="CVG39" s="827"/>
      <c r="CVH39" s="827"/>
      <c r="CVI39" s="827"/>
      <c r="CVJ39" s="827"/>
      <c r="CVK39" s="827"/>
      <c r="CVL39" s="827"/>
      <c r="CVM39" s="827"/>
      <c r="CVN39" s="827"/>
      <c r="CVO39" s="827"/>
      <c r="CVP39" s="827"/>
      <c r="CVQ39" s="827"/>
      <c r="CVR39" s="827"/>
      <c r="CVS39" s="827"/>
      <c r="CVT39" s="827"/>
      <c r="CVU39" s="827"/>
      <c r="CVV39" s="827"/>
      <c r="CVW39" s="827"/>
      <c r="CVX39" s="827"/>
      <c r="CVY39" s="827"/>
      <c r="CVZ39" s="827"/>
      <c r="CWA39" s="827"/>
      <c r="CWB39" s="827"/>
      <c r="CWC39" s="827"/>
      <c r="CWD39" s="827"/>
      <c r="CWE39" s="827"/>
      <c r="CWF39" s="827"/>
      <c r="CWG39" s="826"/>
      <c r="CWH39" s="827"/>
      <c r="CWI39" s="827"/>
      <c r="CWJ39" s="827"/>
      <c r="CWK39" s="827"/>
      <c r="CWL39" s="827"/>
      <c r="CWM39" s="827"/>
      <c r="CWN39" s="827"/>
      <c r="CWO39" s="827"/>
      <c r="CWP39" s="827"/>
      <c r="CWQ39" s="827"/>
      <c r="CWR39" s="827"/>
      <c r="CWS39" s="827"/>
      <c r="CWT39" s="827"/>
      <c r="CWU39" s="827"/>
      <c r="CWV39" s="827"/>
      <c r="CWW39" s="827"/>
      <c r="CWX39" s="827"/>
      <c r="CWY39" s="827"/>
      <c r="CWZ39" s="827"/>
      <c r="CXA39" s="827"/>
      <c r="CXB39" s="827"/>
      <c r="CXC39" s="827"/>
      <c r="CXD39" s="827"/>
      <c r="CXE39" s="827"/>
      <c r="CXF39" s="827"/>
      <c r="CXG39" s="827"/>
      <c r="CXH39" s="827"/>
      <c r="CXI39" s="827"/>
      <c r="CXJ39" s="827"/>
      <c r="CXK39" s="827"/>
      <c r="CXL39" s="826"/>
      <c r="CXM39" s="827"/>
      <c r="CXN39" s="827"/>
      <c r="CXO39" s="827"/>
      <c r="CXP39" s="827"/>
      <c r="CXQ39" s="827"/>
      <c r="CXR39" s="827"/>
      <c r="CXS39" s="827"/>
      <c r="CXT39" s="827"/>
      <c r="CXU39" s="827"/>
      <c r="CXV39" s="827"/>
      <c r="CXW39" s="827"/>
      <c r="CXX39" s="827"/>
      <c r="CXY39" s="827"/>
      <c r="CXZ39" s="827"/>
      <c r="CYA39" s="827"/>
      <c r="CYB39" s="827"/>
      <c r="CYC39" s="827"/>
      <c r="CYD39" s="827"/>
      <c r="CYE39" s="827"/>
      <c r="CYF39" s="827"/>
      <c r="CYG39" s="827"/>
      <c r="CYH39" s="827"/>
      <c r="CYI39" s="827"/>
      <c r="CYJ39" s="827"/>
      <c r="CYK39" s="827"/>
      <c r="CYL39" s="827"/>
      <c r="CYM39" s="827"/>
      <c r="CYN39" s="827"/>
      <c r="CYO39" s="827"/>
      <c r="CYP39" s="827"/>
      <c r="CYQ39" s="826"/>
      <c r="CYR39" s="827"/>
      <c r="CYS39" s="827"/>
      <c r="CYT39" s="827"/>
      <c r="CYU39" s="827"/>
      <c r="CYV39" s="827"/>
      <c r="CYW39" s="827"/>
      <c r="CYX39" s="827"/>
      <c r="CYY39" s="827"/>
      <c r="CYZ39" s="827"/>
      <c r="CZA39" s="827"/>
      <c r="CZB39" s="827"/>
      <c r="CZC39" s="827"/>
      <c r="CZD39" s="827"/>
      <c r="CZE39" s="827"/>
      <c r="CZF39" s="827"/>
      <c r="CZG39" s="827"/>
      <c r="CZH39" s="827"/>
      <c r="CZI39" s="827"/>
      <c r="CZJ39" s="827"/>
      <c r="CZK39" s="827"/>
      <c r="CZL39" s="827"/>
      <c r="CZM39" s="827"/>
      <c r="CZN39" s="827"/>
      <c r="CZO39" s="827"/>
      <c r="CZP39" s="827"/>
      <c r="CZQ39" s="827"/>
      <c r="CZR39" s="827"/>
      <c r="CZS39" s="827"/>
      <c r="CZT39" s="827"/>
      <c r="CZU39" s="827"/>
      <c r="CZV39" s="826"/>
      <c r="CZW39" s="827"/>
      <c r="CZX39" s="827"/>
      <c r="CZY39" s="827"/>
      <c r="CZZ39" s="827"/>
      <c r="DAA39" s="827"/>
      <c r="DAB39" s="827"/>
      <c r="DAC39" s="827"/>
      <c r="DAD39" s="827"/>
      <c r="DAE39" s="827"/>
      <c r="DAF39" s="827"/>
      <c r="DAG39" s="827"/>
      <c r="DAH39" s="827"/>
      <c r="DAI39" s="827"/>
      <c r="DAJ39" s="827"/>
      <c r="DAK39" s="827"/>
      <c r="DAL39" s="827"/>
      <c r="DAM39" s="827"/>
      <c r="DAN39" s="827"/>
      <c r="DAO39" s="827"/>
      <c r="DAP39" s="827"/>
      <c r="DAQ39" s="827"/>
      <c r="DAR39" s="827"/>
      <c r="DAS39" s="827"/>
      <c r="DAT39" s="827"/>
      <c r="DAU39" s="827"/>
      <c r="DAV39" s="827"/>
      <c r="DAW39" s="827"/>
      <c r="DAX39" s="827"/>
      <c r="DAY39" s="827"/>
      <c r="DAZ39" s="827"/>
      <c r="DBA39" s="826"/>
      <c r="DBB39" s="827"/>
      <c r="DBC39" s="827"/>
      <c r="DBD39" s="827"/>
      <c r="DBE39" s="827"/>
      <c r="DBF39" s="827"/>
      <c r="DBG39" s="827"/>
      <c r="DBH39" s="827"/>
      <c r="DBI39" s="827"/>
      <c r="DBJ39" s="827"/>
      <c r="DBK39" s="827"/>
      <c r="DBL39" s="827"/>
      <c r="DBM39" s="827"/>
      <c r="DBN39" s="827"/>
      <c r="DBO39" s="827"/>
      <c r="DBP39" s="827"/>
      <c r="DBQ39" s="827"/>
      <c r="DBR39" s="827"/>
      <c r="DBS39" s="827"/>
      <c r="DBT39" s="827"/>
      <c r="DBU39" s="827"/>
      <c r="DBV39" s="827"/>
      <c r="DBW39" s="827"/>
      <c r="DBX39" s="827"/>
      <c r="DBY39" s="827"/>
      <c r="DBZ39" s="827"/>
      <c r="DCA39" s="827"/>
      <c r="DCB39" s="827"/>
      <c r="DCC39" s="827"/>
      <c r="DCD39" s="827"/>
      <c r="DCE39" s="827"/>
      <c r="DCF39" s="826"/>
      <c r="DCG39" s="827"/>
      <c r="DCH39" s="827"/>
      <c r="DCI39" s="827"/>
      <c r="DCJ39" s="827"/>
      <c r="DCK39" s="827"/>
      <c r="DCL39" s="827"/>
      <c r="DCM39" s="827"/>
      <c r="DCN39" s="827"/>
      <c r="DCO39" s="827"/>
      <c r="DCP39" s="827"/>
      <c r="DCQ39" s="827"/>
      <c r="DCR39" s="827"/>
      <c r="DCS39" s="827"/>
      <c r="DCT39" s="827"/>
      <c r="DCU39" s="827"/>
      <c r="DCV39" s="827"/>
      <c r="DCW39" s="827"/>
      <c r="DCX39" s="827"/>
      <c r="DCY39" s="827"/>
      <c r="DCZ39" s="827"/>
      <c r="DDA39" s="827"/>
      <c r="DDB39" s="827"/>
      <c r="DDC39" s="827"/>
      <c r="DDD39" s="827"/>
      <c r="DDE39" s="827"/>
      <c r="DDF39" s="827"/>
      <c r="DDG39" s="827"/>
      <c r="DDH39" s="827"/>
      <c r="DDI39" s="827"/>
      <c r="DDJ39" s="827"/>
      <c r="DDK39" s="826"/>
      <c r="DDL39" s="827"/>
      <c r="DDM39" s="827"/>
      <c r="DDN39" s="827"/>
      <c r="DDO39" s="827"/>
      <c r="DDP39" s="827"/>
      <c r="DDQ39" s="827"/>
      <c r="DDR39" s="827"/>
      <c r="DDS39" s="827"/>
      <c r="DDT39" s="827"/>
      <c r="DDU39" s="827"/>
      <c r="DDV39" s="827"/>
      <c r="DDW39" s="827"/>
      <c r="DDX39" s="827"/>
      <c r="DDY39" s="827"/>
      <c r="DDZ39" s="827"/>
      <c r="DEA39" s="827"/>
      <c r="DEB39" s="827"/>
      <c r="DEC39" s="827"/>
      <c r="DED39" s="827"/>
      <c r="DEE39" s="827"/>
      <c r="DEF39" s="827"/>
      <c r="DEG39" s="827"/>
      <c r="DEH39" s="827"/>
      <c r="DEI39" s="827"/>
      <c r="DEJ39" s="827"/>
      <c r="DEK39" s="827"/>
      <c r="DEL39" s="827"/>
      <c r="DEM39" s="827"/>
      <c r="DEN39" s="827"/>
      <c r="DEO39" s="827"/>
      <c r="DEP39" s="826"/>
      <c r="DEQ39" s="827"/>
      <c r="DER39" s="827"/>
      <c r="DES39" s="827"/>
      <c r="DET39" s="827"/>
      <c r="DEU39" s="827"/>
      <c r="DEV39" s="827"/>
      <c r="DEW39" s="827"/>
      <c r="DEX39" s="827"/>
      <c r="DEY39" s="827"/>
      <c r="DEZ39" s="827"/>
      <c r="DFA39" s="827"/>
      <c r="DFB39" s="827"/>
      <c r="DFC39" s="827"/>
      <c r="DFD39" s="827"/>
      <c r="DFE39" s="827"/>
      <c r="DFF39" s="827"/>
      <c r="DFG39" s="827"/>
      <c r="DFH39" s="827"/>
      <c r="DFI39" s="827"/>
      <c r="DFJ39" s="827"/>
      <c r="DFK39" s="827"/>
      <c r="DFL39" s="827"/>
      <c r="DFM39" s="827"/>
      <c r="DFN39" s="827"/>
      <c r="DFO39" s="827"/>
      <c r="DFP39" s="827"/>
      <c r="DFQ39" s="827"/>
      <c r="DFR39" s="827"/>
      <c r="DFS39" s="827"/>
      <c r="DFT39" s="827"/>
      <c r="DFU39" s="826"/>
      <c r="DFV39" s="827"/>
      <c r="DFW39" s="827"/>
      <c r="DFX39" s="827"/>
      <c r="DFY39" s="827"/>
      <c r="DFZ39" s="827"/>
      <c r="DGA39" s="827"/>
      <c r="DGB39" s="827"/>
      <c r="DGC39" s="827"/>
      <c r="DGD39" s="827"/>
      <c r="DGE39" s="827"/>
      <c r="DGF39" s="827"/>
      <c r="DGG39" s="827"/>
      <c r="DGH39" s="827"/>
      <c r="DGI39" s="827"/>
      <c r="DGJ39" s="827"/>
      <c r="DGK39" s="827"/>
      <c r="DGL39" s="827"/>
      <c r="DGM39" s="827"/>
      <c r="DGN39" s="827"/>
      <c r="DGO39" s="827"/>
      <c r="DGP39" s="827"/>
      <c r="DGQ39" s="827"/>
      <c r="DGR39" s="827"/>
      <c r="DGS39" s="827"/>
      <c r="DGT39" s="827"/>
      <c r="DGU39" s="827"/>
      <c r="DGV39" s="827"/>
      <c r="DGW39" s="827"/>
      <c r="DGX39" s="827"/>
      <c r="DGY39" s="827"/>
      <c r="DGZ39" s="826"/>
      <c r="DHA39" s="827"/>
      <c r="DHB39" s="827"/>
      <c r="DHC39" s="827"/>
      <c r="DHD39" s="827"/>
      <c r="DHE39" s="827"/>
      <c r="DHF39" s="827"/>
      <c r="DHG39" s="827"/>
      <c r="DHH39" s="827"/>
      <c r="DHI39" s="827"/>
      <c r="DHJ39" s="827"/>
      <c r="DHK39" s="827"/>
      <c r="DHL39" s="827"/>
      <c r="DHM39" s="827"/>
      <c r="DHN39" s="827"/>
      <c r="DHO39" s="827"/>
      <c r="DHP39" s="827"/>
      <c r="DHQ39" s="827"/>
      <c r="DHR39" s="827"/>
      <c r="DHS39" s="827"/>
      <c r="DHT39" s="827"/>
      <c r="DHU39" s="827"/>
      <c r="DHV39" s="827"/>
      <c r="DHW39" s="827"/>
      <c r="DHX39" s="827"/>
      <c r="DHY39" s="827"/>
      <c r="DHZ39" s="827"/>
      <c r="DIA39" s="827"/>
      <c r="DIB39" s="827"/>
      <c r="DIC39" s="827"/>
      <c r="DID39" s="827"/>
      <c r="DIE39" s="826"/>
      <c r="DIF39" s="827"/>
      <c r="DIG39" s="827"/>
      <c r="DIH39" s="827"/>
      <c r="DII39" s="827"/>
      <c r="DIJ39" s="827"/>
      <c r="DIK39" s="827"/>
      <c r="DIL39" s="827"/>
      <c r="DIM39" s="827"/>
      <c r="DIN39" s="827"/>
      <c r="DIO39" s="827"/>
      <c r="DIP39" s="827"/>
      <c r="DIQ39" s="827"/>
      <c r="DIR39" s="827"/>
      <c r="DIS39" s="827"/>
      <c r="DIT39" s="827"/>
      <c r="DIU39" s="827"/>
      <c r="DIV39" s="827"/>
      <c r="DIW39" s="827"/>
      <c r="DIX39" s="827"/>
      <c r="DIY39" s="827"/>
      <c r="DIZ39" s="827"/>
      <c r="DJA39" s="827"/>
      <c r="DJB39" s="827"/>
      <c r="DJC39" s="827"/>
      <c r="DJD39" s="827"/>
      <c r="DJE39" s="827"/>
      <c r="DJF39" s="827"/>
      <c r="DJG39" s="827"/>
      <c r="DJH39" s="827"/>
      <c r="DJI39" s="827"/>
      <c r="DJJ39" s="826"/>
      <c r="DJK39" s="827"/>
      <c r="DJL39" s="827"/>
      <c r="DJM39" s="827"/>
      <c r="DJN39" s="827"/>
      <c r="DJO39" s="827"/>
      <c r="DJP39" s="827"/>
      <c r="DJQ39" s="827"/>
      <c r="DJR39" s="827"/>
      <c r="DJS39" s="827"/>
      <c r="DJT39" s="827"/>
      <c r="DJU39" s="827"/>
      <c r="DJV39" s="827"/>
      <c r="DJW39" s="827"/>
      <c r="DJX39" s="827"/>
      <c r="DJY39" s="827"/>
      <c r="DJZ39" s="827"/>
      <c r="DKA39" s="827"/>
      <c r="DKB39" s="827"/>
      <c r="DKC39" s="827"/>
      <c r="DKD39" s="827"/>
      <c r="DKE39" s="827"/>
      <c r="DKF39" s="827"/>
      <c r="DKG39" s="827"/>
      <c r="DKH39" s="827"/>
      <c r="DKI39" s="827"/>
      <c r="DKJ39" s="827"/>
      <c r="DKK39" s="827"/>
      <c r="DKL39" s="827"/>
      <c r="DKM39" s="827"/>
      <c r="DKN39" s="827"/>
      <c r="DKO39" s="826"/>
      <c r="DKP39" s="827"/>
      <c r="DKQ39" s="827"/>
      <c r="DKR39" s="827"/>
      <c r="DKS39" s="827"/>
      <c r="DKT39" s="827"/>
      <c r="DKU39" s="827"/>
      <c r="DKV39" s="827"/>
      <c r="DKW39" s="827"/>
      <c r="DKX39" s="827"/>
      <c r="DKY39" s="827"/>
      <c r="DKZ39" s="827"/>
      <c r="DLA39" s="827"/>
      <c r="DLB39" s="827"/>
      <c r="DLC39" s="827"/>
      <c r="DLD39" s="827"/>
      <c r="DLE39" s="827"/>
      <c r="DLF39" s="827"/>
      <c r="DLG39" s="827"/>
      <c r="DLH39" s="827"/>
      <c r="DLI39" s="827"/>
      <c r="DLJ39" s="827"/>
      <c r="DLK39" s="827"/>
      <c r="DLL39" s="827"/>
      <c r="DLM39" s="827"/>
      <c r="DLN39" s="827"/>
      <c r="DLO39" s="827"/>
      <c r="DLP39" s="827"/>
      <c r="DLQ39" s="827"/>
      <c r="DLR39" s="827"/>
      <c r="DLS39" s="827"/>
      <c r="DLT39" s="826"/>
      <c r="DLU39" s="827"/>
      <c r="DLV39" s="827"/>
      <c r="DLW39" s="827"/>
      <c r="DLX39" s="827"/>
      <c r="DLY39" s="827"/>
      <c r="DLZ39" s="827"/>
      <c r="DMA39" s="827"/>
      <c r="DMB39" s="827"/>
      <c r="DMC39" s="827"/>
      <c r="DMD39" s="827"/>
      <c r="DME39" s="827"/>
      <c r="DMF39" s="827"/>
      <c r="DMG39" s="827"/>
      <c r="DMH39" s="827"/>
      <c r="DMI39" s="827"/>
      <c r="DMJ39" s="827"/>
      <c r="DMK39" s="827"/>
      <c r="DML39" s="827"/>
      <c r="DMM39" s="827"/>
      <c r="DMN39" s="827"/>
      <c r="DMO39" s="827"/>
      <c r="DMP39" s="827"/>
      <c r="DMQ39" s="827"/>
      <c r="DMR39" s="827"/>
      <c r="DMS39" s="827"/>
      <c r="DMT39" s="827"/>
      <c r="DMU39" s="827"/>
      <c r="DMV39" s="827"/>
      <c r="DMW39" s="827"/>
      <c r="DMX39" s="827"/>
      <c r="DMY39" s="826"/>
      <c r="DMZ39" s="827"/>
      <c r="DNA39" s="827"/>
      <c r="DNB39" s="827"/>
      <c r="DNC39" s="827"/>
      <c r="DND39" s="827"/>
      <c r="DNE39" s="827"/>
      <c r="DNF39" s="827"/>
      <c r="DNG39" s="827"/>
      <c r="DNH39" s="827"/>
      <c r="DNI39" s="827"/>
      <c r="DNJ39" s="827"/>
      <c r="DNK39" s="827"/>
      <c r="DNL39" s="827"/>
      <c r="DNM39" s="827"/>
      <c r="DNN39" s="827"/>
      <c r="DNO39" s="827"/>
      <c r="DNP39" s="827"/>
      <c r="DNQ39" s="827"/>
      <c r="DNR39" s="827"/>
      <c r="DNS39" s="827"/>
      <c r="DNT39" s="827"/>
      <c r="DNU39" s="827"/>
      <c r="DNV39" s="827"/>
      <c r="DNW39" s="827"/>
      <c r="DNX39" s="827"/>
      <c r="DNY39" s="827"/>
      <c r="DNZ39" s="827"/>
      <c r="DOA39" s="827"/>
      <c r="DOB39" s="827"/>
      <c r="DOC39" s="827"/>
      <c r="DOD39" s="826"/>
      <c r="DOE39" s="827"/>
      <c r="DOF39" s="827"/>
      <c r="DOG39" s="827"/>
      <c r="DOH39" s="827"/>
      <c r="DOI39" s="827"/>
      <c r="DOJ39" s="827"/>
      <c r="DOK39" s="827"/>
      <c r="DOL39" s="827"/>
      <c r="DOM39" s="827"/>
      <c r="DON39" s="827"/>
      <c r="DOO39" s="827"/>
      <c r="DOP39" s="827"/>
      <c r="DOQ39" s="827"/>
      <c r="DOR39" s="827"/>
      <c r="DOS39" s="827"/>
      <c r="DOT39" s="827"/>
      <c r="DOU39" s="827"/>
      <c r="DOV39" s="827"/>
      <c r="DOW39" s="827"/>
      <c r="DOX39" s="827"/>
      <c r="DOY39" s="827"/>
      <c r="DOZ39" s="827"/>
      <c r="DPA39" s="827"/>
      <c r="DPB39" s="827"/>
      <c r="DPC39" s="827"/>
      <c r="DPD39" s="827"/>
      <c r="DPE39" s="827"/>
      <c r="DPF39" s="827"/>
      <c r="DPG39" s="827"/>
      <c r="DPH39" s="827"/>
      <c r="DPI39" s="826"/>
      <c r="DPJ39" s="827"/>
      <c r="DPK39" s="827"/>
      <c r="DPL39" s="827"/>
      <c r="DPM39" s="827"/>
      <c r="DPN39" s="827"/>
      <c r="DPO39" s="827"/>
      <c r="DPP39" s="827"/>
      <c r="DPQ39" s="827"/>
      <c r="DPR39" s="827"/>
      <c r="DPS39" s="827"/>
      <c r="DPT39" s="827"/>
      <c r="DPU39" s="827"/>
      <c r="DPV39" s="827"/>
      <c r="DPW39" s="827"/>
      <c r="DPX39" s="827"/>
      <c r="DPY39" s="827"/>
      <c r="DPZ39" s="827"/>
      <c r="DQA39" s="827"/>
      <c r="DQB39" s="827"/>
      <c r="DQC39" s="827"/>
      <c r="DQD39" s="827"/>
      <c r="DQE39" s="827"/>
      <c r="DQF39" s="827"/>
      <c r="DQG39" s="827"/>
      <c r="DQH39" s="827"/>
      <c r="DQI39" s="827"/>
      <c r="DQJ39" s="827"/>
      <c r="DQK39" s="827"/>
      <c r="DQL39" s="827"/>
      <c r="DQM39" s="827"/>
      <c r="DQN39" s="826"/>
      <c r="DQO39" s="827"/>
      <c r="DQP39" s="827"/>
      <c r="DQQ39" s="827"/>
      <c r="DQR39" s="827"/>
      <c r="DQS39" s="827"/>
      <c r="DQT39" s="827"/>
      <c r="DQU39" s="827"/>
      <c r="DQV39" s="827"/>
      <c r="DQW39" s="827"/>
      <c r="DQX39" s="827"/>
      <c r="DQY39" s="827"/>
      <c r="DQZ39" s="827"/>
      <c r="DRA39" s="827"/>
      <c r="DRB39" s="827"/>
      <c r="DRC39" s="827"/>
      <c r="DRD39" s="827"/>
      <c r="DRE39" s="827"/>
      <c r="DRF39" s="827"/>
      <c r="DRG39" s="827"/>
      <c r="DRH39" s="827"/>
      <c r="DRI39" s="827"/>
      <c r="DRJ39" s="827"/>
      <c r="DRK39" s="827"/>
      <c r="DRL39" s="827"/>
      <c r="DRM39" s="827"/>
      <c r="DRN39" s="827"/>
      <c r="DRO39" s="827"/>
      <c r="DRP39" s="827"/>
      <c r="DRQ39" s="827"/>
      <c r="DRR39" s="827"/>
      <c r="DRS39" s="826"/>
      <c r="DRT39" s="827"/>
      <c r="DRU39" s="827"/>
      <c r="DRV39" s="827"/>
      <c r="DRW39" s="827"/>
      <c r="DRX39" s="827"/>
      <c r="DRY39" s="827"/>
      <c r="DRZ39" s="827"/>
      <c r="DSA39" s="827"/>
      <c r="DSB39" s="827"/>
      <c r="DSC39" s="827"/>
      <c r="DSD39" s="827"/>
      <c r="DSE39" s="827"/>
      <c r="DSF39" s="827"/>
      <c r="DSG39" s="827"/>
      <c r="DSH39" s="827"/>
      <c r="DSI39" s="827"/>
      <c r="DSJ39" s="827"/>
      <c r="DSK39" s="827"/>
      <c r="DSL39" s="827"/>
      <c r="DSM39" s="827"/>
      <c r="DSN39" s="827"/>
      <c r="DSO39" s="827"/>
      <c r="DSP39" s="827"/>
      <c r="DSQ39" s="827"/>
      <c r="DSR39" s="827"/>
      <c r="DSS39" s="827"/>
      <c r="DST39" s="827"/>
      <c r="DSU39" s="827"/>
      <c r="DSV39" s="827"/>
      <c r="DSW39" s="827"/>
      <c r="DSX39" s="826"/>
      <c r="DSY39" s="827"/>
      <c r="DSZ39" s="827"/>
      <c r="DTA39" s="827"/>
      <c r="DTB39" s="827"/>
      <c r="DTC39" s="827"/>
      <c r="DTD39" s="827"/>
      <c r="DTE39" s="827"/>
      <c r="DTF39" s="827"/>
      <c r="DTG39" s="827"/>
      <c r="DTH39" s="827"/>
      <c r="DTI39" s="827"/>
      <c r="DTJ39" s="827"/>
      <c r="DTK39" s="827"/>
      <c r="DTL39" s="827"/>
      <c r="DTM39" s="827"/>
      <c r="DTN39" s="827"/>
      <c r="DTO39" s="827"/>
      <c r="DTP39" s="827"/>
      <c r="DTQ39" s="827"/>
      <c r="DTR39" s="827"/>
      <c r="DTS39" s="827"/>
      <c r="DTT39" s="827"/>
      <c r="DTU39" s="827"/>
      <c r="DTV39" s="827"/>
      <c r="DTW39" s="827"/>
      <c r="DTX39" s="827"/>
      <c r="DTY39" s="827"/>
      <c r="DTZ39" s="827"/>
      <c r="DUA39" s="827"/>
      <c r="DUB39" s="827"/>
      <c r="DUC39" s="826"/>
      <c r="DUD39" s="827"/>
      <c r="DUE39" s="827"/>
      <c r="DUF39" s="827"/>
      <c r="DUG39" s="827"/>
      <c r="DUH39" s="827"/>
      <c r="DUI39" s="827"/>
      <c r="DUJ39" s="827"/>
      <c r="DUK39" s="827"/>
      <c r="DUL39" s="827"/>
      <c r="DUM39" s="827"/>
      <c r="DUN39" s="827"/>
      <c r="DUO39" s="827"/>
      <c r="DUP39" s="827"/>
      <c r="DUQ39" s="827"/>
      <c r="DUR39" s="827"/>
      <c r="DUS39" s="827"/>
      <c r="DUT39" s="827"/>
      <c r="DUU39" s="827"/>
      <c r="DUV39" s="827"/>
      <c r="DUW39" s="827"/>
      <c r="DUX39" s="827"/>
      <c r="DUY39" s="827"/>
      <c r="DUZ39" s="827"/>
      <c r="DVA39" s="827"/>
      <c r="DVB39" s="827"/>
      <c r="DVC39" s="827"/>
      <c r="DVD39" s="827"/>
      <c r="DVE39" s="827"/>
      <c r="DVF39" s="827"/>
      <c r="DVG39" s="827"/>
      <c r="DVH39" s="826"/>
      <c r="DVI39" s="827"/>
      <c r="DVJ39" s="827"/>
      <c r="DVK39" s="827"/>
      <c r="DVL39" s="827"/>
      <c r="DVM39" s="827"/>
      <c r="DVN39" s="827"/>
      <c r="DVO39" s="827"/>
      <c r="DVP39" s="827"/>
      <c r="DVQ39" s="827"/>
      <c r="DVR39" s="827"/>
      <c r="DVS39" s="827"/>
      <c r="DVT39" s="827"/>
      <c r="DVU39" s="827"/>
      <c r="DVV39" s="827"/>
      <c r="DVW39" s="827"/>
      <c r="DVX39" s="827"/>
      <c r="DVY39" s="827"/>
      <c r="DVZ39" s="827"/>
      <c r="DWA39" s="827"/>
      <c r="DWB39" s="827"/>
      <c r="DWC39" s="827"/>
      <c r="DWD39" s="827"/>
      <c r="DWE39" s="827"/>
      <c r="DWF39" s="827"/>
      <c r="DWG39" s="827"/>
      <c r="DWH39" s="827"/>
      <c r="DWI39" s="827"/>
      <c r="DWJ39" s="827"/>
      <c r="DWK39" s="827"/>
      <c r="DWL39" s="827"/>
      <c r="DWM39" s="826"/>
      <c r="DWN39" s="827"/>
      <c r="DWO39" s="827"/>
      <c r="DWP39" s="827"/>
      <c r="DWQ39" s="827"/>
      <c r="DWR39" s="827"/>
      <c r="DWS39" s="827"/>
      <c r="DWT39" s="827"/>
      <c r="DWU39" s="827"/>
      <c r="DWV39" s="827"/>
      <c r="DWW39" s="827"/>
      <c r="DWX39" s="827"/>
      <c r="DWY39" s="827"/>
      <c r="DWZ39" s="827"/>
      <c r="DXA39" s="827"/>
      <c r="DXB39" s="827"/>
      <c r="DXC39" s="827"/>
      <c r="DXD39" s="827"/>
      <c r="DXE39" s="827"/>
      <c r="DXF39" s="827"/>
      <c r="DXG39" s="827"/>
      <c r="DXH39" s="827"/>
      <c r="DXI39" s="827"/>
      <c r="DXJ39" s="827"/>
      <c r="DXK39" s="827"/>
      <c r="DXL39" s="827"/>
      <c r="DXM39" s="827"/>
      <c r="DXN39" s="827"/>
      <c r="DXO39" s="827"/>
      <c r="DXP39" s="827"/>
      <c r="DXQ39" s="827"/>
      <c r="DXR39" s="826"/>
      <c r="DXS39" s="827"/>
      <c r="DXT39" s="827"/>
      <c r="DXU39" s="827"/>
      <c r="DXV39" s="827"/>
      <c r="DXW39" s="827"/>
      <c r="DXX39" s="827"/>
      <c r="DXY39" s="827"/>
      <c r="DXZ39" s="827"/>
      <c r="DYA39" s="827"/>
      <c r="DYB39" s="827"/>
      <c r="DYC39" s="827"/>
      <c r="DYD39" s="827"/>
      <c r="DYE39" s="827"/>
      <c r="DYF39" s="827"/>
      <c r="DYG39" s="827"/>
      <c r="DYH39" s="827"/>
      <c r="DYI39" s="827"/>
      <c r="DYJ39" s="827"/>
      <c r="DYK39" s="827"/>
      <c r="DYL39" s="827"/>
      <c r="DYM39" s="827"/>
      <c r="DYN39" s="827"/>
      <c r="DYO39" s="827"/>
      <c r="DYP39" s="827"/>
      <c r="DYQ39" s="827"/>
      <c r="DYR39" s="827"/>
      <c r="DYS39" s="827"/>
      <c r="DYT39" s="827"/>
      <c r="DYU39" s="827"/>
      <c r="DYV39" s="827"/>
      <c r="DYW39" s="826"/>
      <c r="DYX39" s="827"/>
      <c r="DYY39" s="827"/>
      <c r="DYZ39" s="827"/>
      <c r="DZA39" s="827"/>
      <c r="DZB39" s="827"/>
      <c r="DZC39" s="827"/>
      <c r="DZD39" s="827"/>
      <c r="DZE39" s="827"/>
      <c r="DZF39" s="827"/>
      <c r="DZG39" s="827"/>
      <c r="DZH39" s="827"/>
      <c r="DZI39" s="827"/>
      <c r="DZJ39" s="827"/>
      <c r="DZK39" s="827"/>
      <c r="DZL39" s="827"/>
      <c r="DZM39" s="827"/>
      <c r="DZN39" s="827"/>
      <c r="DZO39" s="827"/>
      <c r="DZP39" s="827"/>
      <c r="DZQ39" s="827"/>
      <c r="DZR39" s="827"/>
      <c r="DZS39" s="827"/>
      <c r="DZT39" s="827"/>
      <c r="DZU39" s="827"/>
      <c r="DZV39" s="827"/>
      <c r="DZW39" s="827"/>
      <c r="DZX39" s="827"/>
      <c r="DZY39" s="827"/>
      <c r="DZZ39" s="827"/>
      <c r="EAA39" s="827"/>
      <c r="EAB39" s="826"/>
      <c r="EAC39" s="827"/>
      <c r="EAD39" s="827"/>
      <c r="EAE39" s="827"/>
      <c r="EAF39" s="827"/>
      <c r="EAG39" s="827"/>
      <c r="EAH39" s="827"/>
      <c r="EAI39" s="827"/>
      <c r="EAJ39" s="827"/>
      <c r="EAK39" s="827"/>
      <c r="EAL39" s="827"/>
      <c r="EAM39" s="827"/>
      <c r="EAN39" s="827"/>
      <c r="EAO39" s="827"/>
      <c r="EAP39" s="827"/>
      <c r="EAQ39" s="827"/>
      <c r="EAR39" s="827"/>
      <c r="EAS39" s="827"/>
      <c r="EAT39" s="827"/>
      <c r="EAU39" s="827"/>
      <c r="EAV39" s="827"/>
      <c r="EAW39" s="827"/>
      <c r="EAX39" s="827"/>
      <c r="EAY39" s="827"/>
      <c r="EAZ39" s="827"/>
      <c r="EBA39" s="827"/>
      <c r="EBB39" s="827"/>
      <c r="EBC39" s="827"/>
      <c r="EBD39" s="827"/>
      <c r="EBE39" s="827"/>
      <c r="EBF39" s="827"/>
      <c r="EBG39" s="826"/>
      <c r="EBH39" s="827"/>
      <c r="EBI39" s="827"/>
      <c r="EBJ39" s="827"/>
      <c r="EBK39" s="827"/>
      <c r="EBL39" s="827"/>
      <c r="EBM39" s="827"/>
      <c r="EBN39" s="827"/>
      <c r="EBO39" s="827"/>
      <c r="EBP39" s="827"/>
      <c r="EBQ39" s="827"/>
      <c r="EBR39" s="827"/>
      <c r="EBS39" s="827"/>
      <c r="EBT39" s="827"/>
      <c r="EBU39" s="827"/>
      <c r="EBV39" s="827"/>
      <c r="EBW39" s="827"/>
      <c r="EBX39" s="827"/>
      <c r="EBY39" s="827"/>
      <c r="EBZ39" s="827"/>
      <c r="ECA39" s="827"/>
      <c r="ECB39" s="827"/>
      <c r="ECC39" s="827"/>
      <c r="ECD39" s="827"/>
      <c r="ECE39" s="827"/>
      <c r="ECF39" s="827"/>
      <c r="ECG39" s="827"/>
      <c r="ECH39" s="827"/>
      <c r="ECI39" s="827"/>
      <c r="ECJ39" s="827"/>
      <c r="ECK39" s="827"/>
      <c r="ECL39" s="826"/>
      <c r="ECM39" s="827"/>
      <c r="ECN39" s="827"/>
      <c r="ECO39" s="827"/>
      <c r="ECP39" s="827"/>
      <c r="ECQ39" s="827"/>
      <c r="ECR39" s="827"/>
      <c r="ECS39" s="827"/>
      <c r="ECT39" s="827"/>
      <c r="ECU39" s="827"/>
      <c r="ECV39" s="827"/>
      <c r="ECW39" s="827"/>
      <c r="ECX39" s="827"/>
      <c r="ECY39" s="827"/>
      <c r="ECZ39" s="827"/>
      <c r="EDA39" s="827"/>
      <c r="EDB39" s="827"/>
      <c r="EDC39" s="827"/>
      <c r="EDD39" s="827"/>
      <c r="EDE39" s="827"/>
      <c r="EDF39" s="827"/>
      <c r="EDG39" s="827"/>
      <c r="EDH39" s="827"/>
      <c r="EDI39" s="827"/>
      <c r="EDJ39" s="827"/>
      <c r="EDK39" s="827"/>
      <c r="EDL39" s="827"/>
      <c r="EDM39" s="827"/>
      <c r="EDN39" s="827"/>
      <c r="EDO39" s="827"/>
      <c r="EDP39" s="827"/>
      <c r="EDQ39" s="826"/>
      <c r="EDR39" s="827"/>
      <c r="EDS39" s="827"/>
      <c r="EDT39" s="827"/>
      <c r="EDU39" s="827"/>
      <c r="EDV39" s="827"/>
      <c r="EDW39" s="827"/>
      <c r="EDX39" s="827"/>
      <c r="EDY39" s="827"/>
      <c r="EDZ39" s="827"/>
      <c r="EEA39" s="827"/>
      <c r="EEB39" s="827"/>
      <c r="EEC39" s="827"/>
      <c r="EED39" s="827"/>
      <c r="EEE39" s="827"/>
      <c r="EEF39" s="827"/>
      <c r="EEG39" s="827"/>
      <c r="EEH39" s="827"/>
      <c r="EEI39" s="827"/>
      <c r="EEJ39" s="827"/>
      <c r="EEK39" s="827"/>
      <c r="EEL39" s="827"/>
      <c r="EEM39" s="827"/>
      <c r="EEN39" s="827"/>
      <c r="EEO39" s="827"/>
      <c r="EEP39" s="827"/>
      <c r="EEQ39" s="827"/>
      <c r="EER39" s="827"/>
      <c r="EES39" s="827"/>
      <c r="EET39" s="827"/>
      <c r="EEU39" s="827"/>
      <c r="EEV39" s="826"/>
      <c r="EEW39" s="827"/>
      <c r="EEX39" s="827"/>
      <c r="EEY39" s="827"/>
      <c r="EEZ39" s="827"/>
      <c r="EFA39" s="827"/>
      <c r="EFB39" s="827"/>
      <c r="EFC39" s="827"/>
      <c r="EFD39" s="827"/>
      <c r="EFE39" s="827"/>
      <c r="EFF39" s="827"/>
      <c r="EFG39" s="827"/>
      <c r="EFH39" s="827"/>
      <c r="EFI39" s="827"/>
      <c r="EFJ39" s="827"/>
      <c r="EFK39" s="827"/>
      <c r="EFL39" s="827"/>
      <c r="EFM39" s="827"/>
      <c r="EFN39" s="827"/>
      <c r="EFO39" s="827"/>
      <c r="EFP39" s="827"/>
      <c r="EFQ39" s="827"/>
      <c r="EFR39" s="827"/>
      <c r="EFS39" s="827"/>
      <c r="EFT39" s="827"/>
      <c r="EFU39" s="827"/>
      <c r="EFV39" s="827"/>
      <c r="EFW39" s="827"/>
      <c r="EFX39" s="827"/>
      <c r="EFY39" s="827"/>
      <c r="EFZ39" s="827"/>
      <c r="EGA39" s="826"/>
      <c r="EGB39" s="827"/>
      <c r="EGC39" s="827"/>
      <c r="EGD39" s="827"/>
      <c r="EGE39" s="827"/>
      <c r="EGF39" s="827"/>
      <c r="EGG39" s="827"/>
      <c r="EGH39" s="827"/>
      <c r="EGI39" s="827"/>
      <c r="EGJ39" s="827"/>
      <c r="EGK39" s="827"/>
      <c r="EGL39" s="827"/>
      <c r="EGM39" s="827"/>
      <c r="EGN39" s="827"/>
      <c r="EGO39" s="827"/>
      <c r="EGP39" s="827"/>
      <c r="EGQ39" s="827"/>
      <c r="EGR39" s="827"/>
      <c r="EGS39" s="827"/>
      <c r="EGT39" s="827"/>
      <c r="EGU39" s="827"/>
      <c r="EGV39" s="827"/>
      <c r="EGW39" s="827"/>
      <c r="EGX39" s="827"/>
      <c r="EGY39" s="827"/>
      <c r="EGZ39" s="827"/>
      <c r="EHA39" s="827"/>
      <c r="EHB39" s="827"/>
      <c r="EHC39" s="827"/>
      <c r="EHD39" s="827"/>
      <c r="EHE39" s="827"/>
      <c r="EHF39" s="826"/>
      <c r="EHG39" s="827"/>
      <c r="EHH39" s="827"/>
      <c r="EHI39" s="827"/>
      <c r="EHJ39" s="827"/>
      <c r="EHK39" s="827"/>
      <c r="EHL39" s="827"/>
      <c r="EHM39" s="827"/>
      <c r="EHN39" s="827"/>
      <c r="EHO39" s="827"/>
      <c r="EHP39" s="827"/>
      <c r="EHQ39" s="827"/>
      <c r="EHR39" s="827"/>
      <c r="EHS39" s="827"/>
      <c r="EHT39" s="827"/>
      <c r="EHU39" s="827"/>
      <c r="EHV39" s="827"/>
      <c r="EHW39" s="827"/>
      <c r="EHX39" s="827"/>
      <c r="EHY39" s="827"/>
      <c r="EHZ39" s="827"/>
      <c r="EIA39" s="827"/>
      <c r="EIB39" s="827"/>
      <c r="EIC39" s="827"/>
      <c r="EID39" s="827"/>
      <c r="EIE39" s="827"/>
      <c r="EIF39" s="827"/>
      <c r="EIG39" s="827"/>
      <c r="EIH39" s="827"/>
      <c r="EII39" s="827"/>
      <c r="EIJ39" s="827"/>
      <c r="EIK39" s="826"/>
      <c r="EIL39" s="827"/>
      <c r="EIM39" s="827"/>
      <c r="EIN39" s="827"/>
      <c r="EIO39" s="827"/>
      <c r="EIP39" s="827"/>
      <c r="EIQ39" s="827"/>
      <c r="EIR39" s="827"/>
      <c r="EIS39" s="827"/>
      <c r="EIT39" s="827"/>
      <c r="EIU39" s="827"/>
      <c r="EIV39" s="827"/>
      <c r="EIW39" s="827"/>
      <c r="EIX39" s="827"/>
      <c r="EIY39" s="827"/>
      <c r="EIZ39" s="827"/>
      <c r="EJA39" s="827"/>
      <c r="EJB39" s="827"/>
      <c r="EJC39" s="827"/>
      <c r="EJD39" s="827"/>
      <c r="EJE39" s="827"/>
      <c r="EJF39" s="827"/>
      <c r="EJG39" s="827"/>
      <c r="EJH39" s="827"/>
      <c r="EJI39" s="827"/>
      <c r="EJJ39" s="827"/>
      <c r="EJK39" s="827"/>
      <c r="EJL39" s="827"/>
      <c r="EJM39" s="827"/>
      <c r="EJN39" s="827"/>
      <c r="EJO39" s="827"/>
      <c r="EJP39" s="826"/>
      <c r="EJQ39" s="827"/>
      <c r="EJR39" s="827"/>
      <c r="EJS39" s="827"/>
      <c r="EJT39" s="827"/>
      <c r="EJU39" s="827"/>
      <c r="EJV39" s="827"/>
      <c r="EJW39" s="827"/>
      <c r="EJX39" s="827"/>
      <c r="EJY39" s="827"/>
      <c r="EJZ39" s="827"/>
      <c r="EKA39" s="827"/>
      <c r="EKB39" s="827"/>
      <c r="EKC39" s="827"/>
      <c r="EKD39" s="827"/>
      <c r="EKE39" s="827"/>
      <c r="EKF39" s="827"/>
      <c r="EKG39" s="827"/>
      <c r="EKH39" s="827"/>
      <c r="EKI39" s="827"/>
      <c r="EKJ39" s="827"/>
      <c r="EKK39" s="827"/>
      <c r="EKL39" s="827"/>
      <c r="EKM39" s="827"/>
      <c r="EKN39" s="827"/>
      <c r="EKO39" s="827"/>
      <c r="EKP39" s="827"/>
      <c r="EKQ39" s="827"/>
      <c r="EKR39" s="827"/>
      <c r="EKS39" s="827"/>
      <c r="EKT39" s="827"/>
      <c r="EKU39" s="826"/>
      <c r="EKV39" s="827"/>
      <c r="EKW39" s="827"/>
      <c r="EKX39" s="827"/>
      <c r="EKY39" s="827"/>
      <c r="EKZ39" s="827"/>
      <c r="ELA39" s="827"/>
      <c r="ELB39" s="827"/>
      <c r="ELC39" s="827"/>
      <c r="ELD39" s="827"/>
      <c r="ELE39" s="827"/>
      <c r="ELF39" s="827"/>
      <c r="ELG39" s="827"/>
      <c r="ELH39" s="827"/>
      <c r="ELI39" s="827"/>
      <c r="ELJ39" s="827"/>
      <c r="ELK39" s="827"/>
      <c r="ELL39" s="827"/>
      <c r="ELM39" s="827"/>
      <c r="ELN39" s="827"/>
      <c r="ELO39" s="827"/>
      <c r="ELP39" s="827"/>
      <c r="ELQ39" s="827"/>
      <c r="ELR39" s="827"/>
      <c r="ELS39" s="827"/>
      <c r="ELT39" s="827"/>
      <c r="ELU39" s="827"/>
      <c r="ELV39" s="827"/>
      <c r="ELW39" s="827"/>
      <c r="ELX39" s="827"/>
      <c r="ELY39" s="827"/>
      <c r="ELZ39" s="826"/>
      <c r="EMA39" s="827"/>
      <c r="EMB39" s="827"/>
      <c r="EMC39" s="827"/>
      <c r="EMD39" s="827"/>
      <c r="EME39" s="827"/>
      <c r="EMF39" s="827"/>
      <c r="EMG39" s="827"/>
      <c r="EMH39" s="827"/>
      <c r="EMI39" s="827"/>
      <c r="EMJ39" s="827"/>
      <c r="EMK39" s="827"/>
      <c r="EML39" s="827"/>
      <c r="EMM39" s="827"/>
      <c r="EMN39" s="827"/>
      <c r="EMO39" s="827"/>
      <c r="EMP39" s="827"/>
      <c r="EMQ39" s="827"/>
      <c r="EMR39" s="827"/>
      <c r="EMS39" s="827"/>
      <c r="EMT39" s="827"/>
      <c r="EMU39" s="827"/>
      <c r="EMV39" s="827"/>
      <c r="EMW39" s="827"/>
      <c r="EMX39" s="827"/>
      <c r="EMY39" s="827"/>
      <c r="EMZ39" s="827"/>
      <c r="ENA39" s="827"/>
      <c r="ENB39" s="827"/>
      <c r="ENC39" s="827"/>
      <c r="END39" s="827"/>
      <c r="ENE39" s="826"/>
      <c r="ENF39" s="827"/>
      <c r="ENG39" s="827"/>
      <c r="ENH39" s="827"/>
      <c r="ENI39" s="827"/>
      <c r="ENJ39" s="827"/>
      <c r="ENK39" s="827"/>
      <c r="ENL39" s="827"/>
      <c r="ENM39" s="827"/>
      <c r="ENN39" s="827"/>
      <c r="ENO39" s="827"/>
      <c r="ENP39" s="827"/>
      <c r="ENQ39" s="827"/>
      <c r="ENR39" s="827"/>
      <c r="ENS39" s="827"/>
      <c r="ENT39" s="827"/>
      <c r="ENU39" s="827"/>
      <c r="ENV39" s="827"/>
      <c r="ENW39" s="827"/>
      <c r="ENX39" s="827"/>
      <c r="ENY39" s="827"/>
      <c r="ENZ39" s="827"/>
      <c r="EOA39" s="827"/>
      <c r="EOB39" s="827"/>
      <c r="EOC39" s="827"/>
      <c r="EOD39" s="827"/>
      <c r="EOE39" s="827"/>
      <c r="EOF39" s="827"/>
      <c r="EOG39" s="827"/>
      <c r="EOH39" s="827"/>
      <c r="EOI39" s="827"/>
      <c r="EOJ39" s="826"/>
      <c r="EOK39" s="827"/>
      <c r="EOL39" s="827"/>
      <c r="EOM39" s="827"/>
      <c r="EON39" s="827"/>
      <c r="EOO39" s="827"/>
      <c r="EOP39" s="827"/>
      <c r="EOQ39" s="827"/>
      <c r="EOR39" s="827"/>
      <c r="EOS39" s="827"/>
      <c r="EOT39" s="827"/>
      <c r="EOU39" s="827"/>
      <c r="EOV39" s="827"/>
      <c r="EOW39" s="827"/>
      <c r="EOX39" s="827"/>
      <c r="EOY39" s="827"/>
      <c r="EOZ39" s="827"/>
      <c r="EPA39" s="827"/>
      <c r="EPB39" s="827"/>
      <c r="EPC39" s="827"/>
      <c r="EPD39" s="827"/>
      <c r="EPE39" s="827"/>
      <c r="EPF39" s="827"/>
      <c r="EPG39" s="827"/>
      <c r="EPH39" s="827"/>
      <c r="EPI39" s="827"/>
      <c r="EPJ39" s="827"/>
      <c r="EPK39" s="827"/>
      <c r="EPL39" s="827"/>
      <c r="EPM39" s="827"/>
      <c r="EPN39" s="827"/>
      <c r="EPO39" s="826"/>
      <c r="EPP39" s="827"/>
      <c r="EPQ39" s="827"/>
      <c r="EPR39" s="827"/>
      <c r="EPS39" s="827"/>
      <c r="EPT39" s="827"/>
      <c r="EPU39" s="827"/>
      <c r="EPV39" s="827"/>
      <c r="EPW39" s="827"/>
      <c r="EPX39" s="827"/>
      <c r="EPY39" s="827"/>
      <c r="EPZ39" s="827"/>
      <c r="EQA39" s="827"/>
      <c r="EQB39" s="827"/>
      <c r="EQC39" s="827"/>
      <c r="EQD39" s="827"/>
      <c r="EQE39" s="827"/>
      <c r="EQF39" s="827"/>
      <c r="EQG39" s="827"/>
      <c r="EQH39" s="827"/>
      <c r="EQI39" s="827"/>
      <c r="EQJ39" s="827"/>
      <c r="EQK39" s="827"/>
      <c r="EQL39" s="827"/>
      <c r="EQM39" s="827"/>
      <c r="EQN39" s="827"/>
      <c r="EQO39" s="827"/>
      <c r="EQP39" s="827"/>
      <c r="EQQ39" s="827"/>
      <c r="EQR39" s="827"/>
      <c r="EQS39" s="827"/>
      <c r="EQT39" s="826"/>
      <c r="EQU39" s="827"/>
      <c r="EQV39" s="827"/>
      <c r="EQW39" s="827"/>
      <c r="EQX39" s="827"/>
      <c r="EQY39" s="827"/>
      <c r="EQZ39" s="827"/>
      <c r="ERA39" s="827"/>
      <c r="ERB39" s="827"/>
      <c r="ERC39" s="827"/>
      <c r="ERD39" s="827"/>
      <c r="ERE39" s="827"/>
      <c r="ERF39" s="827"/>
      <c r="ERG39" s="827"/>
      <c r="ERH39" s="827"/>
      <c r="ERI39" s="827"/>
      <c r="ERJ39" s="827"/>
      <c r="ERK39" s="827"/>
      <c r="ERL39" s="827"/>
      <c r="ERM39" s="827"/>
      <c r="ERN39" s="827"/>
      <c r="ERO39" s="827"/>
      <c r="ERP39" s="827"/>
      <c r="ERQ39" s="827"/>
      <c r="ERR39" s="827"/>
      <c r="ERS39" s="827"/>
      <c r="ERT39" s="827"/>
      <c r="ERU39" s="827"/>
      <c r="ERV39" s="827"/>
      <c r="ERW39" s="827"/>
      <c r="ERX39" s="827"/>
      <c r="ERY39" s="826"/>
      <c r="ERZ39" s="827"/>
      <c r="ESA39" s="827"/>
      <c r="ESB39" s="827"/>
      <c r="ESC39" s="827"/>
      <c r="ESD39" s="827"/>
      <c r="ESE39" s="827"/>
      <c r="ESF39" s="827"/>
      <c r="ESG39" s="827"/>
      <c r="ESH39" s="827"/>
      <c r="ESI39" s="827"/>
      <c r="ESJ39" s="827"/>
      <c r="ESK39" s="827"/>
      <c r="ESL39" s="827"/>
      <c r="ESM39" s="827"/>
      <c r="ESN39" s="827"/>
      <c r="ESO39" s="827"/>
      <c r="ESP39" s="827"/>
      <c r="ESQ39" s="827"/>
      <c r="ESR39" s="827"/>
      <c r="ESS39" s="827"/>
      <c r="EST39" s="827"/>
      <c r="ESU39" s="827"/>
      <c r="ESV39" s="827"/>
      <c r="ESW39" s="827"/>
      <c r="ESX39" s="827"/>
      <c r="ESY39" s="827"/>
      <c r="ESZ39" s="827"/>
      <c r="ETA39" s="827"/>
      <c r="ETB39" s="827"/>
      <c r="ETC39" s="827"/>
      <c r="ETD39" s="826"/>
      <c r="ETE39" s="827"/>
      <c r="ETF39" s="827"/>
      <c r="ETG39" s="827"/>
      <c r="ETH39" s="827"/>
      <c r="ETI39" s="827"/>
      <c r="ETJ39" s="827"/>
      <c r="ETK39" s="827"/>
      <c r="ETL39" s="827"/>
      <c r="ETM39" s="827"/>
      <c r="ETN39" s="827"/>
      <c r="ETO39" s="827"/>
      <c r="ETP39" s="827"/>
      <c r="ETQ39" s="827"/>
      <c r="ETR39" s="827"/>
      <c r="ETS39" s="827"/>
      <c r="ETT39" s="827"/>
      <c r="ETU39" s="827"/>
      <c r="ETV39" s="827"/>
      <c r="ETW39" s="827"/>
      <c r="ETX39" s="827"/>
      <c r="ETY39" s="827"/>
      <c r="ETZ39" s="827"/>
      <c r="EUA39" s="827"/>
      <c r="EUB39" s="827"/>
      <c r="EUC39" s="827"/>
      <c r="EUD39" s="827"/>
      <c r="EUE39" s="827"/>
      <c r="EUF39" s="827"/>
      <c r="EUG39" s="827"/>
      <c r="EUH39" s="827"/>
      <c r="EUI39" s="826"/>
      <c r="EUJ39" s="827"/>
      <c r="EUK39" s="827"/>
      <c r="EUL39" s="827"/>
      <c r="EUM39" s="827"/>
      <c r="EUN39" s="827"/>
      <c r="EUO39" s="827"/>
      <c r="EUP39" s="827"/>
      <c r="EUQ39" s="827"/>
      <c r="EUR39" s="827"/>
      <c r="EUS39" s="827"/>
      <c r="EUT39" s="827"/>
      <c r="EUU39" s="827"/>
      <c r="EUV39" s="827"/>
      <c r="EUW39" s="827"/>
      <c r="EUX39" s="827"/>
      <c r="EUY39" s="827"/>
      <c r="EUZ39" s="827"/>
      <c r="EVA39" s="827"/>
      <c r="EVB39" s="827"/>
      <c r="EVC39" s="827"/>
      <c r="EVD39" s="827"/>
      <c r="EVE39" s="827"/>
      <c r="EVF39" s="827"/>
      <c r="EVG39" s="827"/>
      <c r="EVH39" s="827"/>
      <c r="EVI39" s="827"/>
      <c r="EVJ39" s="827"/>
      <c r="EVK39" s="827"/>
      <c r="EVL39" s="827"/>
      <c r="EVM39" s="827"/>
      <c r="EVN39" s="826"/>
      <c r="EVO39" s="827"/>
      <c r="EVP39" s="827"/>
      <c r="EVQ39" s="827"/>
      <c r="EVR39" s="827"/>
      <c r="EVS39" s="827"/>
      <c r="EVT39" s="827"/>
      <c r="EVU39" s="827"/>
      <c r="EVV39" s="827"/>
      <c r="EVW39" s="827"/>
      <c r="EVX39" s="827"/>
      <c r="EVY39" s="827"/>
      <c r="EVZ39" s="827"/>
      <c r="EWA39" s="827"/>
      <c r="EWB39" s="827"/>
      <c r="EWC39" s="827"/>
      <c r="EWD39" s="827"/>
      <c r="EWE39" s="827"/>
      <c r="EWF39" s="827"/>
      <c r="EWG39" s="827"/>
      <c r="EWH39" s="827"/>
      <c r="EWI39" s="827"/>
      <c r="EWJ39" s="827"/>
      <c r="EWK39" s="827"/>
      <c r="EWL39" s="827"/>
      <c r="EWM39" s="827"/>
      <c r="EWN39" s="827"/>
      <c r="EWO39" s="827"/>
      <c r="EWP39" s="827"/>
      <c r="EWQ39" s="827"/>
      <c r="EWR39" s="827"/>
      <c r="EWS39" s="826"/>
      <c r="EWT39" s="827"/>
      <c r="EWU39" s="827"/>
      <c r="EWV39" s="827"/>
      <c r="EWW39" s="827"/>
      <c r="EWX39" s="827"/>
      <c r="EWY39" s="827"/>
      <c r="EWZ39" s="827"/>
      <c r="EXA39" s="827"/>
      <c r="EXB39" s="827"/>
      <c r="EXC39" s="827"/>
      <c r="EXD39" s="827"/>
      <c r="EXE39" s="827"/>
      <c r="EXF39" s="827"/>
      <c r="EXG39" s="827"/>
      <c r="EXH39" s="827"/>
      <c r="EXI39" s="827"/>
      <c r="EXJ39" s="827"/>
      <c r="EXK39" s="827"/>
      <c r="EXL39" s="827"/>
      <c r="EXM39" s="827"/>
      <c r="EXN39" s="827"/>
      <c r="EXO39" s="827"/>
      <c r="EXP39" s="827"/>
      <c r="EXQ39" s="827"/>
      <c r="EXR39" s="827"/>
      <c r="EXS39" s="827"/>
      <c r="EXT39" s="827"/>
      <c r="EXU39" s="827"/>
      <c r="EXV39" s="827"/>
      <c r="EXW39" s="827"/>
      <c r="EXX39" s="826"/>
      <c r="EXY39" s="827"/>
      <c r="EXZ39" s="827"/>
      <c r="EYA39" s="827"/>
      <c r="EYB39" s="827"/>
      <c r="EYC39" s="827"/>
      <c r="EYD39" s="827"/>
      <c r="EYE39" s="827"/>
      <c r="EYF39" s="827"/>
      <c r="EYG39" s="827"/>
      <c r="EYH39" s="827"/>
      <c r="EYI39" s="827"/>
      <c r="EYJ39" s="827"/>
      <c r="EYK39" s="827"/>
      <c r="EYL39" s="827"/>
      <c r="EYM39" s="827"/>
      <c r="EYN39" s="827"/>
      <c r="EYO39" s="827"/>
      <c r="EYP39" s="827"/>
      <c r="EYQ39" s="827"/>
      <c r="EYR39" s="827"/>
      <c r="EYS39" s="827"/>
      <c r="EYT39" s="827"/>
      <c r="EYU39" s="827"/>
      <c r="EYV39" s="827"/>
      <c r="EYW39" s="827"/>
      <c r="EYX39" s="827"/>
      <c r="EYY39" s="827"/>
      <c r="EYZ39" s="827"/>
      <c r="EZA39" s="827"/>
      <c r="EZB39" s="827"/>
      <c r="EZC39" s="826"/>
      <c r="EZD39" s="827"/>
      <c r="EZE39" s="827"/>
      <c r="EZF39" s="827"/>
      <c r="EZG39" s="827"/>
      <c r="EZH39" s="827"/>
      <c r="EZI39" s="827"/>
      <c r="EZJ39" s="827"/>
      <c r="EZK39" s="827"/>
      <c r="EZL39" s="827"/>
      <c r="EZM39" s="827"/>
      <c r="EZN39" s="827"/>
      <c r="EZO39" s="827"/>
      <c r="EZP39" s="827"/>
      <c r="EZQ39" s="827"/>
      <c r="EZR39" s="827"/>
      <c r="EZS39" s="827"/>
      <c r="EZT39" s="827"/>
      <c r="EZU39" s="827"/>
      <c r="EZV39" s="827"/>
      <c r="EZW39" s="827"/>
      <c r="EZX39" s="827"/>
      <c r="EZY39" s="827"/>
      <c r="EZZ39" s="827"/>
      <c r="FAA39" s="827"/>
      <c r="FAB39" s="827"/>
      <c r="FAC39" s="827"/>
      <c r="FAD39" s="827"/>
      <c r="FAE39" s="827"/>
      <c r="FAF39" s="827"/>
      <c r="FAG39" s="827"/>
      <c r="FAH39" s="826"/>
      <c r="FAI39" s="827"/>
      <c r="FAJ39" s="827"/>
      <c r="FAK39" s="827"/>
      <c r="FAL39" s="827"/>
      <c r="FAM39" s="827"/>
      <c r="FAN39" s="827"/>
      <c r="FAO39" s="827"/>
      <c r="FAP39" s="827"/>
      <c r="FAQ39" s="827"/>
      <c r="FAR39" s="827"/>
      <c r="FAS39" s="827"/>
      <c r="FAT39" s="827"/>
      <c r="FAU39" s="827"/>
      <c r="FAV39" s="827"/>
      <c r="FAW39" s="827"/>
      <c r="FAX39" s="827"/>
      <c r="FAY39" s="827"/>
      <c r="FAZ39" s="827"/>
      <c r="FBA39" s="827"/>
      <c r="FBB39" s="827"/>
      <c r="FBC39" s="827"/>
      <c r="FBD39" s="827"/>
      <c r="FBE39" s="827"/>
      <c r="FBF39" s="827"/>
      <c r="FBG39" s="827"/>
      <c r="FBH39" s="827"/>
      <c r="FBI39" s="827"/>
      <c r="FBJ39" s="827"/>
      <c r="FBK39" s="827"/>
      <c r="FBL39" s="827"/>
      <c r="FBM39" s="826"/>
      <c r="FBN39" s="827"/>
      <c r="FBO39" s="827"/>
      <c r="FBP39" s="827"/>
      <c r="FBQ39" s="827"/>
      <c r="FBR39" s="827"/>
      <c r="FBS39" s="827"/>
      <c r="FBT39" s="827"/>
      <c r="FBU39" s="827"/>
      <c r="FBV39" s="827"/>
      <c r="FBW39" s="827"/>
      <c r="FBX39" s="827"/>
      <c r="FBY39" s="827"/>
      <c r="FBZ39" s="827"/>
      <c r="FCA39" s="827"/>
      <c r="FCB39" s="827"/>
      <c r="FCC39" s="827"/>
      <c r="FCD39" s="827"/>
      <c r="FCE39" s="827"/>
      <c r="FCF39" s="827"/>
      <c r="FCG39" s="827"/>
      <c r="FCH39" s="827"/>
      <c r="FCI39" s="827"/>
      <c r="FCJ39" s="827"/>
      <c r="FCK39" s="827"/>
      <c r="FCL39" s="827"/>
      <c r="FCM39" s="827"/>
      <c r="FCN39" s="827"/>
      <c r="FCO39" s="827"/>
      <c r="FCP39" s="827"/>
      <c r="FCQ39" s="827"/>
      <c r="FCR39" s="826"/>
      <c r="FCS39" s="827"/>
      <c r="FCT39" s="827"/>
      <c r="FCU39" s="827"/>
      <c r="FCV39" s="827"/>
      <c r="FCW39" s="827"/>
      <c r="FCX39" s="827"/>
      <c r="FCY39" s="827"/>
      <c r="FCZ39" s="827"/>
      <c r="FDA39" s="827"/>
      <c r="FDB39" s="827"/>
      <c r="FDC39" s="827"/>
      <c r="FDD39" s="827"/>
      <c r="FDE39" s="827"/>
      <c r="FDF39" s="827"/>
      <c r="FDG39" s="827"/>
      <c r="FDH39" s="827"/>
      <c r="FDI39" s="827"/>
      <c r="FDJ39" s="827"/>
      <c r="FDK39" s="827"/>
      <c r="FDL39" s="827"/>
      <c r="FDM39" s="827"/>
      <c r="FDN39" s="827"/>
      <c r="FDO39" s="827"/>
      <c r="FDP39" s="827"/>
      <c r="FDQ39" s="827"/>
      <c r="FDR39" s="827"/>
      <c r="FDS39" s="827"/>
      <c r="FDT39" s="827"/>
      <c r="FDU39" s="827"/>
      <c r="FDV39" s="827"/>
      <c r="FDW39" s="826"/>
      <c r="FDX39" s="827"/>
      <c r="FDY39" s="827"/>
      <c r="FDZ39" s="827"/>
      <c r="FEA39" s="827"/>
      <c r="FEB39" s="827"/>
      <c r="FEC39" s="827"/>
      <c r="FED39" s="827"/>
      <c r="FEE39" s="827"/>
      <c r="FEF39" s="827"/>
      <c r="FEG39" s="827"/>
      <c r="FEH39" s="827"/>
      <c r="FEI39" s="827"/>
      <c r="FEJ39" s="827"/>
      <c r="FEK39" s="827"/>
      <c r="FEL39" s="827"/>
      <c r="FEM39" s="827"/>
      <c r="FEN39" s="827"/>
      <c r="FEO39" s="827"/>
      <c r="FEP39" s="827"/>
      <c r="FEQ39" s="827"/>
      <c r="FER39" s="827"/>
      <c r="FES39" s="827"/>
      <c r="FET39" s="827"/>
      <c r="FEU39" s="827"/>
      <c r="FEV39" s="827"/>
      <c r="FEW39" s="827"/>
      <c r="FEX39" s="827"/>
      <c r="FEY39" s="827"/>
      <c r="FEZ39" s="827"/>
      <c r="FFA39" s="827"/>
      <c r="FFB39" s="826"/>
      <c r="FFC39" s="827"/>
      <c r="FFD39" s="827"/>
      <c r="FFE39" s="827"/>
      <c r="FFF39" s="827"/>
      <c r="FFG39" s="827"/>
      <c r="FFH39" s="827"/>
      <c r="FFI39" s="827"/>
      <c r="FFJ39" s="827"/>
      <c r="FFK39" s="827"/>
      <c r="FFL39" s="827"/>
      <c r="FFM39" s="827"/>
      <c r="FFN39" s="827"/>
      <c r="FFO39" s="827"/>
      <c r="FFP39" s="827"/>
      <c r="FFQ39" s="827"/>
      <c r="FFR39" s="827"/>
      <c r="FFS39" s="827"/>
      <c r="FFT39" s="827"/>
      <c r="FFU39" s="827"/>
      <c r="FFV39" s="827"/>
      <c r="FFW39" s="827"/>
      <c r="FFX39" s="827"/>
      <c r="FFY39" s="827"/>
      <c r="FFZ39" s="827"/>
      <c r="FGA39" s="827"/>
      <c r="FGB39" s="827"/>
      <c r="FGC39" s="827"/>
      <c r="FGD39" s="827"/>
      <c r="FGE39" s="827"/>
      <c r="FGF39" s="827"/>
      <c r="FGG39" s="826"/>
      <c r="FGH39" s="827"/>
      <c r="FGI39" s="827"/>
      <c r="FGJ39" s="827"/>
      <c r="FGK39" s="827"/>
      <c r="FGL39" s="827"/>
      <c r="FGM39" s="827"/>
      <c r="FGN39" s="827"/>
      <c r="FGO39" s="827"/>
      <c r="FGP39" s="827"/>
      <c r="FGQ39" s="827"/>
      <c r="FGR39" s="827"/>
      <c r="FGS39" s="827"/>
      <c r="FGT39" s="827"/>
      <c r="FGU39" s="827"/>
      <c r="FGV39" s="827"/>
      <c r="FGW39" s="827"/>
      <c r="FGX39" s="827"/>
      <c r="FGY39" s="827"/>
      <c r="FGZ39" s="827"/>
      <c r="FHA39" s="827"/>
      <c r="FHB39" s="827"/>
      <c r="FHC39" s="827"/>
      <c r="FHD39" s="827"/>
      <c r="FHE39" s="827"/>
      <c r="FHF39" s="827"/>
      <c r="FHG39" s="827"/>
      <c r="FHH39" s="827"/>
      <c r="FHI39" s="827"/>
      <c r="FHJ39" s="827"/>
      <c r="FHK39" s="827"/>
      <c r="FHL39" s="826"/>
      <c r="FHM39" s="827"/>
      <c r="FHN39" s="827"/>
      <c r="FHO39" s="827"/>
      <c r="FHP39" s="827"/>
      <c r="FHQ39" s="827"/>
      <c r="FHR39" s="827"/>
      <c r="FHS39" s="827"/>
      <c r="FHT39" s="827"/>
      <c r="FHU39" s="827"/>
      <c r="FHV39" s="827"/>
      <c r="FHW39" s="827"/>
      <c r="FHX39" s="827"/>
      <c r="FHY39" s="827"/>
      <c r="FHZ39" s="827"/>
      <c r="FIA39" s="827"/>
      <c r="FIB39" s="827"/>
      <c r="FIC39" s="827"/>
      <c r="FID39" s="827"/>
      <c r="FIE39" s="827"/>
      <c r="FIF39" s="827"/>
      <c r="FIG39" s="827"/>
      <c r="FIH39" s="827"/>
      <c r="FII39" s="827"/>
      <c r="FIJ39" s="827"/>
      <c r="FIK39" s="827"/>
      <c r="FIL39" s="827"/>
      <c r="FIM39" s="827"/>
      <c r="FIN39" s="827"/>
      <c r="FIO39" s="827"/>
      <c r="FIP39" s="827"/>
      <c r="FIQ39" s="826"/>
      <c r="FIR39" s="827"/>
      <c r="FIS39" s="827"/>
      <c r="FIT39" s="827"/>
      <c r="FIU39" s="827"/>
      <c r="FIV39" s="827"/>
      <c r="FIW39" s="827"/>
      <c r="FIX39" s="827"/>
      <c r="FIY39" s="827"/>
      <c r="FIZ39" s="827"/>
      <c r="FJA39" s="827"/>
      <c r="FJB39" s="827"/>
      <c r="FJC39" s="827"/>
      <c r="FJD39" s="827"/>
      <c r="FJE39" s="827"/>
      <c r="FJF39" s="827"/>
      <c r="FJG39" s="827"/>
      <c r="FJH39" s="827"/>
      <c r="FJI39" s="827"/>
      <c r="FJJ39" s="827"/>
      <c r="FJK39" s="827"/>
      <c r="FJL39" s="827"/>
      <c r="FJM39" s="827"/>
      <c r="FJN39" s="827"/>
      <c r="FJO39" s="827"/>
      <c r="FJP39" s="827"/>
      <c r="FJQ39" s="827"/>
      <c r="FJR39" s="827"/>
      <c r="FJS39" s="827"/>
      <c r="FJT39" s="827"/>
      <c r="FJU39" s="827"/>
      <c r="FJV39" s="826"/>
      <c r="FJW39" s="827"/>
      <c r="FJX39" s="827"/>
      <c r="FJY39" s="827"/>
      <c r="FJZ39" s="827"/>
      <c r="FKA39" s="827"/>
      <c r="FKB39" s="827"/>
      <c r="FKC39" s="827"/>
      <c r="FKD39" s="827"/>
      <c r="FKE39" s="827"/>
      <c r="FKF39" s="827"/>
      <c r="FKG39" s="827"/>
      <c r="FKH39" s="827"/>
      <c r="FKI39" s="827"/>
      <c r="FKJ39" s="827"/>
      <c r="FKK39" s="827"/>
      <c r="FKL39" s="827"/>
      <c r="FKM39" s="827"/>
      <c r="FKN39" s="827"/>
      <c r="FKO39" s="827"/>
      <c r="FKP39" s="827"/>
      <c r="FKQ39" s="827"/>
      <c r="FKR39" s="827"/>
      <c r="FKS39" s="827"/>
      <c r="FKT39" s="827"/>
      <c r="FKU39" s="827"/>
      <c r="FKV39" s="827"/>
      <c r="FKW39" s="827"/>
      <c r="FKX39" s="827"/>
      <c r="FKY39" s="827"/>
      <c r="FKZ39" s="827"/>
      <c r="FLA39" s="826"/>
      <c r="FLB39" s="827"/>
      <c r="FLC39" s="827"/>
      <c r="FLD39" s="827"/>
      <c r="FLE39" s="827"/>
      <c r="FLF39" s="827"/>
      <c r="FLG39" s="827"/>
      <c r="FLH39" s="827"/>
      <c r="FLI39" s="827"/>
      <c r="FLJ39" s="827"/>
      <c r="FLK39" s="827"/>
      <c r="FLL39" s="827"/>
      <c r="FLM39" s="827"/>
      <c r="FLN39" s="827"/>
      <c r="FLO39" s="827"/>
      <c r="FLP39" s="827"/>
      <c r="FLQ39" s="827"/>
      <c r="FLR39" s="827"/>
      <c r="FLS39" s="827"/>
      <c r="FLT39" s="827"/>
      <c r="FLU39" s="827"/>
      <c r="FLV39" s="827"/>
      <c r="FLW39" s="827"/>
      <c r="FLX39" s="827"/>
      <c r="FLY39" s="827"/>
      <c r="FLZ39" s="827"/>
      <c r="FMA39" s="827"/>
      <c r="FMB39" s="827"/>
      <c r="FMC39" s="827"/>
      <c r="FMD39" s="827"/>
      <c r="FME39" s="827"/>
      <c r="FMF39" s="826"/>
      <c r="FMG39" s="827"/>
      <c r="FMH39" s="827"/>
      <c r="FMI39" s="827"/>
      <c r="FMJ39" s="827"/>
      <c r="FMK39" s="827"/>
      <c r="FML39" s="827"/>
      <c r="FMM39" s="827"/>
      <c r="FMN39" s="827"/>
      <c r="FMO39" s="827"/>
      <c r="FMP39" s="827"/>
      <c r="FMQ39" s="827"/>
      <c r="FMR39" s="827"/>
      <c r="FMS39" s="827"/>
      <c r="FMT39" s="827"/>
      <c r="FMU39" s="827"/>
      <c r="FMV39" s="827"/>
      <c r="FMW39" s="827"/>
      <c r="FMX39" s="827"/>
      <c r="FMY39" s="827"/>
      <c r="FMZ39" s="827"/>
      <c r="FNA39" s="827"/>
      <c r="FNB39" s="827"/>
      <c r="FNC39" s="827"/>
      <c r="FND39" s="827"/>
      <c r="FNE39" s="827"/>
      <c r="FNF39" s="827"/>
      <c r="FNG39" s="827"/>
      <c r="FNH39" s="827"/>
      <c r="FNI39" s="827"/>
      <c r="FNJ39" s="827"/>
      <c r="FNK39" s="826"/>
      <c r="FNL39" s="827"/>
      <c r="FNM39" s="827"/>
      <c r="FNN39" s="827"/>
      <c r="FNO39" s="827"/>
      <c r="FNP39" s="827"/>
      <c r="FNQ39" s="827"/>
      <c r="FNR39" s="827"/>
      <c r="FNS39" s="827"/>
      <c r="FNT39" s="827"/>
      <c r="FNU39" s="827"/>
      <c r="FNV39" s="827"/>
      <c r="FNW39" s="827"/>
      <c r="FNX39" s="827"/>
      <c r="FNY39" s="827"/>
      <c r="FNZ39" s="827"/>
      <c r="FOA39" s="827"/>
      <c r="FOB39" s="827"/>
      <c r="FOC39" s="827"/>
      <c r="FOD39" s="827"/>
      <c r="FOE39" s="827"/>
      <c r="FOF39" s="827"/>
      <c r="FOG39" s="827"/>
      <c r="FOH39" s="827"/>
      <c r="FOI39" s="827"/>
      <c r="FOJ39" s="827"/>
      <c r="FOK39" s="827"/>
      <c r="FOL39" s="827"/>
      <c r="FOM39" s="827"/>
      <c r="FON39" s="827"/>
      <c r="FOO39" s="827"/>
      <c r="FOP39" s="826"/>
      <c r="FOQ39" s="827"/>
      <c r="FOR39" s="827"/>
      <c r="FOS39" s="827"/>
      <c r="FOT39" s="827"/>
      <c r="FOU39" s="827"/>
      <c r="FOV39" s="827"/>
      <c r="FOW39" s="827"/>
      <c r="FOX39" s="827"/>
      <c r="FOY39" s="827"/>
      <c r="FOZ39" s="827"/>
      <c r="FPA39" s="827"/>
      <c r="FPB39" s="827"/>
      <c r="FPC39" s="827"/>
      <c r="FPD39" s="827"/>
      <c r="FPE39" s="827"/>
      <c r="FPF39" s="827"/>
      <c r="FPG39" s="827"/>
      <c r="FPH39" s="827"/>
      <c r="FPI39" s="827"/>
      <c r="FPJ39" s="827"/>
      <c r="FPK39" s="827"/>
      <c r="FPL39" s="827"/>
      <c r="FPM39" s="827"/>
      <c r="FPN39" s="827"/>
      <c r="FPO39" s="827"/>
      <c r="FPP39" s="827"/>
      <c r="FPQ39" s="827"/>
      <c r="FPR39" s="827"/>
      <c r="FPS39" s="827"/>
      <c r="FPT39" s="827"/>
      <c r="FPU39" s="826"/>
      <c r="FPV39" s="827"/>
      <c r="FPW39" s="827"/>
      <c r="FPX39" s="827"/>
      <c r="FPY39" s="827"/>
      <c r="FPZ39" s="827"/>
      <c r="FQA39" s="827"/>
      <c r="FQB39" s="827"/>
      <c r="FQC39" s="827"/>
      <c r="FQD39" s="827"/>
      <c r="FQE39" s="827"/>
      <c r="FQF39" s="827"/>
      <c r="FQG39" s="827"/>
      <c r="FQH39" s="827"/>
      <c r="FQI39" s="827"/>
      <c r="FQJ39" s="827"/>
      <c r="FQK39" s="827"/>
      <c r="FQL39" s="827"/>
      <c r="FQM39" s="827"/>
      <c r="FQN39" s="827"/>
      <c r="FQO39" s="827"/>
      <c r="FQP39" s="827"/>
      <c r="FQQ39" s="827"/>
      <c r="FQR39" s="827"/>
      <c r="FQS39" s="827"/>
      <c r="FQT39" s="827"/>
      <c r="FQU39" s="827"/>
      <c r="FQV39" s="827"/>
      <c r="FQW39" s="827"/>
      <c r="FQX39" s="827"/>
      <c r="FQY39" s="827"/>
      <c r="FQZ39" s="826"/>
      <c r="FRA39" s="827"/>
      <c r="FRB39" s="827"/>
      <c r="FRC39" s="827"/>
      <c r="FRD39" s="827"/>
      <c r="FRE39" s="827"/>
      <c r="FRF39" s="827"/>
      <c r="FRG39" s="827"/>
      <c r="FRH39" s="827"/>
      <c r="FRI39" s="827"/>
      <c r="FRJ39" s="827"/>
      <c r="FRK39" s="827"/>
      <c r="FRL39" s="827"/>
      <c r="FRM39" s="827"/>
      <c r="FRN39" s="827"/>
      <c r="FRO39" s="827"/>
      <c r="FRP39" s="827"/>
      <c r="FRQ39" s="827"/>
      <c r="FRR39" s="827"/>
      <c r="FRS39" s="827"/>
      <c r="FRT39" s="827"/>
      <c r="FRU39" s="827"/>
      <c r="FRV39" s="827"/>
      <c r="FRW39" s="827"/>
      <c r="FRX39" s="827"/>
      <c r="FRY39" s="827"/>
      <c r="FRZ39" s="827"/>
      <c r="FSA39" s="827"/>
      <c r="FSB39" s="827"/>
      <c r="FSC39" s="827"/>
      <c r="FSD39" s="827"/>
      <c r="FSE39" s="826"/>
      <c r="FSF39" s="827"/>
      <c r="FSG39" s="827"/>
      <c r="FSH39" s="827"/>
      <c r="FSI39" s="827"/>
      <c r="FSJ39" s="827"/>
      <c r="FSK39" s="827"/>
      <c r="FSL39" s="827"/>
      <c r="FSM39" s="827"/>
      <c r="FSN39" s="827"/>
      <c r="FSO39" s="827"/>
      <c r="FSP39" s="827"/>
      <c r="FSQ39" s="827"/>
      <c r="FSR39" s="827"/>
      <c r="FSS39" s="827"/>
      <c r="FST39" s="827"/>
      <c r="FSU39" s="827"/>
      <c r="FSV39" s="827"/>
      <c r="FSW39" s="827"/>
      <c r="FSX39" s="827"/>
      <c r="FSY39" s="827"/>
      <c r="FSZ39" s="827"/>
      <c r="FTA39" s="827"/>
      <c r="FTB39" s="827"/>
      <c r="FTC39" s="827"/>
      <c r="FTD39" s="827"/>
      <c r="FTE39" s="827"/>
      <c r="FTF39" s="827"/>
      <c r="FTG39" s="827"/>
      <c r="FTH39" s="827"/>
      <c r="FTI39" s="827"/>
      <c r="FTJ39" s="826"/>
      <c r="FTK39" s="827"/>
      <c r="FTL39" s="827"/>
      <c r="FTM39" s="827"/>
      <c r="FTN39" s="827"/>
      <c r="FTO39" s="827"/>
      <c r="FTP39" s="827"/>
      <c r="FTQ39" s="827"/>
      <c r="FTR39" s="827"/>
      <c r="FTS39" s="827"/>
      <c r="FTT39" s="827"/>
      <c r="FTU39" s="827"/>
      <c r="FTV39" s="827"/>
      <c r="FTW39" s="827"/>
      <c r="FTX39" s="827"/>
      <c r="FTY39" s="827"/>
      <c r="FTZ39" s="827"/>
      <c r="FUA39" s="827"/>
      <c r="FUB39" s="827"/>
      <c r="FUC39" s="827"/>
      <c r="FUD39" s="827"/>
      <c r="FUE39" s="827"/>
      <c r="FUF39" s="827"/>
      <c r="FUG39" s="827"/>
      <c r="FUH39" s="827"/>
      <c r="FUI39" s="827"/>
      <c r="FUJ39" s="827"/>
      <c r="FUK39" s="827"/>
      <c r="FUL39" s="827"/>
      <c r="FUM39" s="827"/>
      <c r="FUN39" s="827"/>
      <c r="FUO39" s="826"/>
      <c r="FUP39" s="827"/>
      <c r="FUQ39" s="827"/>
      <c r="FUR39" s="827"/>
      <c r="FUS39" s="827"/>
      <c r="FUT39" s="827"/>
      <c r="FUU39" s="827"/>
      <c r="FUV39" s="827"/>
      <c r="FUW39" s="827"/>
      <c r="FUX39" s="827"/>
      <c r="FUY39" s="827"/>
      <c r="FUZ39" s="827"/>
      <c r="FVA39" s="827"/>
      <c r="FVB39" s="827"/>
      <c r="FVC39" s="827"/>
      <c r="FVD39" s="827"/>
      <c r="FVE39" s="827"/>
      <c r="FVF39" s="827"/>
      <c r="FVG39" s="827"/>
      <c r="FVH39" s="827"/>
      <c r="FVI39" s="827"/>
      <c r="FVJ39" s="827"/>
      <c r="FVK39" s="827"/>
      <c r="FVL39" s="827"/>
      <c r="FVM39" s="827"/>
      <c r="FVN39" s="827"/>
      <c r="FVO39" s="827"/>
      <c r="FVP39" s="827"/>
      <c r="FVQ39" s="827"/>
      <c r="FVR39" s="827"/>
      <c r="FVS39" s="827"/>
      <c r="FVT39" s="826"/>
      <c r="FVU39" s="827"/>
      <c r="FVV39" s="827"/>
      <c r="FVW39" s="827"/>
      <c r="FVX39" s="827"/>
      <c r="FVY39" s="827"/>
      <c r="FVZ39" s="827"/>
      <c r="FWA39" s="827"/>
      <c r="FWB39" s="827"/>
      <c r="FWC39" s="827"/>
      <c r="FWD39" s="827"/>
      <c r="FWE39" s="827"/>
      <c r="FWF39" s="827"/>
      <c r="FWG39" s="827"/>
      <c r="FWH39" s="827"/>
      <c r="FWI39" s="827"/>
      <c r="FWJ39" s="827"/>
      <c r="FWK39" s="827"/>
      <c r="FWL39" s="827"/>
      <c r="FWM39" s="827"/>
      <c r="FWN39" s="827"/>
      <c r="FWO39" s="827"/>
      <c r="FWP39" s="827"/>
      <c r="FWQ39" s="827"/>
      <c r="FWR39" s="827"/>
      <c r="FWS39" s="827"/>
      <c r="FWT39" s="827"/>
      <c r="FWU39" s="827"/>
      <c r="FWV39" s="827"/>
      <c r="FWW39" s="827"/>
      <c r="FWX39" s="827"/>
      <c r="FWY39" s="826"/>
      <c r="FWZ39" s="827"/>
      <c r="FXA39" s="827"/>
      <c r="FXB39" s="827"/>
      <c r="FXC39" s="827"/>
      <c r="FXD39" s="827"/>
      <c r="FXE39" s="827"/>
      <c r="FXF39" s="827"/>
      <c r="FXG39" s="827"/>
      <c r="FXH39" s="827"/>
      <c r="FXI39" s="827"/>
      <c r="FXJ39" s="827"/>
      <c r="FXK39" s="827"/>
      <c r="FXL39" s="827"/>
      <c r="FXM39" s="827"/>
      <c r="FXN39" s="827"/>
      <c r="FXO39" s="827"/>
      <c r="FXP39" s="827"/>
      <c r="FXQ39" s="827"/>
      <c r="FXR39" s="827"/>
      <c r="FXS39" s="827"/>
      <c r="FXT39" s="827"/>
      <c r="FXU39" s="827"/>
      <c r="FXV39" s="827"/>
      <c r="FXW39" s="827"/>
      <c r="FXX39" s="827"/>
      <c r="FXY39" s="827"/>
      <c r="FXZ39" s="827"/>
      <c r="FYA39" s="827"/>
      <c r="FYB39" s="827"/>
      <c r="FYC39" s="827"/>
      <c r="FYD39" s="826"/>
      <c r="FYE39" s="827"/>
      <c r="FYF39" s="827"/>
      <c r="FYG39" s="827"/>
      <c r="FYH39" s="827"/>
      <c r="FYI39" s="827"/>
      <c r="FYJ39" s="827"/>
      <c r="FYK39" s="827"/>
      <c r="FYL39" s="827"/>
      <c r="FYM39" s="827"/>
      <c r="FYN39" s="827"/>
      <c r="FYO39" s="827"/>
      <c r="FYP39" s="827"/>
      <c r="FYQ39" s="827"/>
      <c r="FYR39" s="827"/>
      <c r="FYS39" s="827"/>
      <c r="FYT39" s="827"/>
      <c r="FYU39" s="827"/>
      <c r="FYV39" s="827"/>
      <c r="FYW39" s="827"/>
      <c r="FYX39" s="827"/>
      <c r="FYY39" s="827"/>
      <c r="FYZ39" s="827"/>
      <c r="FZA39" s="827"/>
      <c r="FZB39" s="827"/>
      <c r="FZC39" s="827"/>
      <c r="FZD39" s="827"/>
      <c r="FZE39" s="827"/>
      <c r="FZF39" s="827"/>
      <c r="FZG39" s="827"/>
      <c r="FZH39" s="827"/>
      <c r="FZI39" s="826"/>
      <c r="FZJ39" s="827"/>
      <c r="FZK39" s="827"/>
      <c r="FZL39" s="827"/>
      <c r="FZM39" s="827"/>
      <c r="FZN39" s="827"/>
      <c r="FZO39" s="827"/>
      <c r="FZP39" s="827"/>
      <c r="FZQ39" s="827"/>
      <c r="FZR39" s="827"/>
      <c r="FZS39" s="827"/>
      <c r="FZT39" s="827"/>
      <c r="FZU39" s="827"/>
      <c r="FZV39" s="827"/>
      <c r="FZW39" s="827"/>
      <c r="FZX39" s="827"/>
      <c r="FZY39" s="827"/>
      <c r="FZZ39" s="827"/>
      <c r="GAA39" s="827"/>
      <c r="GAB39" s="827"/>
      <c r="GAC39" s="827"/>
      <c r="GAD39" s="827"/>
      <c r="GAE39" s="827"/>
      <c r="GAF39" s="827"/>
      <c r="GAG39" s="827"/>
      <c r="GAH39" s="827"/>
      <c r="GAI39" s="827"/>
      <c r="GAJ39" s="827"/>
      <c r="GAK39" s="827"/>
      <c r="GAL39" s="827"/>
      <c r="GAM39" s="827"/>
      <c r="GAN39" s="826"/>
      <c r="GAO39" s="827"/>
      <c r="GAP39" s="827"/>
      <c r="GAQ39" s="827"/>
      <c r="GAR39" s="827"/>
      <c r="GAS39" s="827"/>
      <c r="GAT39" s="827"/>
      <c r="GAU39" s="827"/>
      <c r="GAV39" s="827"/>
      <c r="GAW39" s="827"/>
      <c r="GAX39" s="827"/>
      <c r="GAY39" s="827"/>
      <c r="GAZ39" s="827"/>
      <c r="GBA39" s="827"/>
      <c r="GBB39" s="827"/>
      <c r="GBC39" s="827"/>
      <c r="GBD39" s="827"/>
      <c r="GBE39" s="827"/>
      <c r="GBF39" s="827"/>
      <c r="GBG39" s="827"/>
      <c r="GBH39" s="827"/>
      <c r="GBI39" s="827"/>
      <c r="GBJ39" s="827"/>
      <c r="GBK39" s="827"/>
      <c r="GBL39" s="827"/>
      <c r="GBM39" s="827"/>
      <c r="GBN39" s="827"/>
      <c r="GBO39" s="827"/>
      <c r="GBP39" s="827"/>
      <c r="GBQ39" s="827"/>
      <c r="GBR39" s="827"/>
      <c r="GBS39" s="826"/>
      <c r="GBT39" s="827"/>
      <c r="GBU39" s="827"/>
      <c r="GBV39" s="827"/>
      <c r="GBW39" s="827"/>
      <c r="GBX39" s="827"/>
      <c r="GBY39" s="827"/>
      <c r="GBZ39" s="827"/>
      <c r="GCA39" s="827"/>
      <c r="GCB39" s="827"/>
      <c r="GCC39" s="827"/>
      <c r="GCD39" s="827"/>
      <c r="GCE39" s="827"/>
      <c r="GCF39" s="827"/>
      <c r="GCG39" s="827"/>
      <c r="GCH39" s="827"/>
      <c r="GCI39" s="827"/>
      <c r="GCJ39" s="827"/>
      <c r="GCK39" s="827"/>
      <c r="GCL39" s="827"/>
      <c r="GCM39" s="827"/>
      <c r="GCN39" s="827"/>
      <c r="GCO39" s="827"/>
      <c r="GCP39" s="827"/>
      <c r="GCQ39" s="827"/>
      <c r="GCR39" s="827"/>
      <c r="GCS39" s="827"/>
      <c r="GCT39" s="827"/>
      <c r="GCU39" s="827"/>
      <c r="GCV39" s="827"/>
      <c r="GCW39" s="827"/>
      <c r="GCX39" s="826"/>
      <c r="GCY39" s="827"/>
      <c r="GCZ39" s="827"/>
      <c r="GDA39" s="827"/>
      <c r="GDB39" s="827"/>
      <c r="GDC39" s="827"/>
      <c r="GDD39" s="827"/>
      <c r="GDE39" s="827"/>
      <c r="GDF39" s="827"/>
      <c r="GDG39" s="827"/>
      <c r="GDH39" s="827"/>
      <c r="GDI39" s="827"/>
      <c r="GDJ39" s="827"/>
      <c r="GDK39" s="827"/>
      <c r="GDL39" s="827"/>
      <c r="GDM39" s="827"/>
      <c r="GDN39" s="827"/>
      <c r="GDO39" s="827"/>
      <c r="GDP39" s="827"/>
      <c r="GDQ39" s="827"/>
      <c r="GDR39" s="827"/>
      <c r="GDS39" s="827"/>
      <c r="GDT39" s="827"/>
      <c r="GDU39" s="827"/>
      <c r="GDV39" s="827"/>
      <c r="GDW39" s="827"/>
      <c r="GDX39" s="827"/>
      <c r="GDY39" s="827"/>
      <c r="GDZ39" s="827"/>
      <c r="GEA39" s="827"/>
      <c r="GEB39" s="827"/>
      <c r="GEC39" s="826"/>
      <c r="GED39" s="827"/>
      <c r="GEE39" s="827"/>
      <c r="GEF39" s="827"/>
      <c r="GEG39" s="827"/>
      <c r="GEH39" s="827"/>
      <c r="GEI39" s="827"/>
      <c r="GEJ39" s="827"/>
      <c r="GEK39" s="827"/>
      <c r="GEL39" s="827"/>
      <c r="GEM39" s="827"/>
      <c r="GEN39" s="827"/>
      <c r="GEO39" s="827"/>
      <c r="GEP39" s="827"/>
      <c r="GEQ39" s="827"/>
      <c r="GER39" s="827"/>
      <c r="GES39" s="827"/>
      <c r="GET39" s="827"/>
      <c r="GEU39" s="827"/>
      <c r="GEV39" s="827"/>
      <c r="GEW39" s="827"/>
      <c r="GEX39" s="827"/>
      <c r="GEY39" s="827"/>
      <c r="GEZ39" s="827"/>
      <c r="GFA39" s="827"/>
      <c r="GFB39" s="827"/>
      <c r="GFC39" s="827"/>
      <c r="GFD39" s="827"/>
      <c r="GFE39" s="827"/>
      <c r="GFF39" s="827"/>
      <c r="GFG39" s="827"/>
      <c r="GFH39" s="826"/>
      <c r="GFI39" s="827"/>
      <c r="GFJ39" s="827"/>
      <c r="GFK39" s="827"/>
      <c r="GFL39" s="827"/>
      <c r="GFM39" s="827"/>
      <c r="GFN39" s="827"/>
      <c r="GFO39" s="827"/>
      <c r="GFP39" s="827"/>
      <c r="GFQ39" s="827"/>
      <c r="GFR39" s="827"/>
      <c r="GFS39" s="827"/>
      <c r="GFT39" s="827"/>
      <c r="GFU39" s="827"/>
      <c r="GFV39" s="827"/>
      <c r="GFW39" s="827"/>
      <c r="GFX39" s="827"/>
      <c r="GFY39" s="827"/>
      <c r="GFZ39" s="827"/>
      <c r="GGA39" s="827"/>
      <c r="GGB39" s="827"/>
      <c r="GGC39" s="827"/>
      <c r="GGD39" s="827"/>
      <c r="GGE39" s="827"/>
      <c r="GGF39" s="827"/>
      <c r="GGG39" s="827"/>
      <c r="GGH39" s="827"/>
      <c r="GGI39" s="827"/>
      <c r="GGJ39" s="827"/>
      <c r="GGK39" s="827"/>
      <c r="GGL39" s="827"/>
      <c r="GGM39" s="826"/>
      <c r="GGN39" s="827"/>
      <c r="GGO39" s="827"/>
      <c r="GGP39" s="827"/>
      <c r="GGQ39" s="827"/>
      <c r="GGR39" s="827"/>
      <c r="GGS39" s="827"/>
      <c r="GGT39" s="827"/>
      <c r="GGU39" s="827"/>
      <c r="GGV39" s="827"/>
      <c r="GGW39" s="827"/>
      <c r="GGX39" s="827"/>
      <c r="GGY39" s="827"/>
      <c r="GGZ39" s="827"/>
      <c r="GHA39" s="827"/>
      <c r="GHB39" s="827"/>
      <c r="GHC39" s="827"/>
      <c r="GHD39" s="827"/>
      <c r="GHE39" s="827"/>
      <c r="GHF39" s="827"/>
      <c r="GHG39" s="827"/>
      <c r="GHH39" s="827"/>
      <c r="GHI39" s="827"/>
      <c r="GHJ39" s="827"/>
      <c r="GHK39" s="827"/>
      <c r="GHL39" s="827"/>
      <c r="GHM39" s="827"/>
      <c r="GHN39" s="827"/>
      <c r="GHO39" s="827"/>
      <c r="GHP39" s="827"/>
      <c r="GHQ39" s="827"/>
      <c r="GHR39" s="826"/>
      <c r="GHS39" s="827"/>
      <c r="GHT39" s="827"/>
      <c r="GHU39" s="827"/>
      <c r="GHV39" s="827"/>
      <c r="GHW39" s="827"/>
      <c r="GHX39" s="827"/>
      <c r="GHY39" s="827"/>
      <c r="GHZ39" s="827"/>
      <c r="GIA39" s="827"/>
      <c r="GIB39" s="827"/>
      <c r="GIC39" s="827"/>
      <c r="GID39" s="827"/>
      <c r="GIE39" s="827"/>
      <c r="GIF39" s="827"/>
      <c r="GIG39" s="827"/>
      <c r="GIH39" s="827"/>
      <c r="GII39" s="827"/>
      <c r="GIJ39" s="827"/>
      <c r="GIK39" s="827"/>
      <c r="GIL39" s="827"/>
      <c r="GIM39" s="827"/>
      <c r="GIN39" s="827"/>
      <c r="GIO39" s="827"/>
      <c r="GIP39" s="827"/>
      <c r="GIQ39" s="827"/>
      <c r="GIR39" s="827"/>
      <c r="GIS39" s="827"/>
      <c r="GIT39" s="827"/>
      <c r="GIU39" s="827"/>
      <c r="GIV39" s="827"/>
      <c r="GIW39" s="826"/>
      <c r="GIX39" s="827"/>
      <c r="GIY39" s="827"/>
      <c r="GIZ39" s="827"/>
      <c r="GJA39" s="827"/>
      <c r="GJB39" s="827"/>
      <c r="GJC39" s="827"/>
      <c r="GJD39" s="827"/>
      <c r="GJE39" s="827"/>
      <c r="GJF39" s="827"/>
      <c r="GJG39" s="827"/>
      <c r="GJH39" s="827"/>
      <c r="GJI39" s="827"/>
      <c r="GJJ39" s="827"/>
      <c r="GJK39" s="827"/>
      <c r="GJL39" s="827"/>
      <c r="GJM39" s="827"/>
      <c r="GJN39" s="827"/>
      <c r="GJO39" s="827"/>
      <c r="GJP39" s="827"/>
      <c r="GJQ39" s="827"/>
      <c r="GJR39" s="827"/>
      <c r="GJS39" s="827"/>
      <c r="GJT39" s="827"/>
      <c r="GJU39" s="827"/>
      <c r="GJV39" s="827"/>
      <c r="GJW39" s="827"/>
      <c r="GJX39" s="827"/>
      <c r="GJY39" s="827"/>
      <c r="GJZ39" s="827"/>
      <c r="GKA39" s="827"/>
      <c r="GKB39" s="826"/>
      <c r="GKC39" s="827"/>
      <c r="GKD39" s="827"/>
      <c r="GKE39" s="827"/>
      <c r="GKF39" s="827"/>
      <c r="GKG39" s="827"/>
      <c r="GKH39" s="827"/>
      <c r="GKI39" s="827"/>
      <c r="GKJ39" s="827"/>
      <c r="GKK39" s="827"/>
      <c r="GKL39" s="827"/>
      <c r="GKM39" s="827"/>
      <c r="GKN39" s="827"/>
      <c r="GKO39" s="827"/>
      <c r="GKP39" s="827"/>
      <c r="GKQ39" s="827"/>
      <c r="GKR39" s="827"/>
      <c r="GKS39" s="827"/>
      <c r="GKT39" s="827"/>
      <c r="GKU39" s="827"/>
      <c r="GKV39" s="827"/>
      <c r="GKW39" s="827"/>
      <c r="GKX39" s="827"/>
      <c r="GKY39" s="827"/>
      <c r="GKZ39" s="827"/>
      <c r="GLA39" s="827"/>
      <c r="GLB39" s="827"/>
      <c r="GLC39" s="827"/>
      <c r="GLD39" s="827"/>
      <c r="GLE39" s="827"/>
      <c r="GLF39" s="827"/>
      <c r="GLG39" s="826"/>
      <c r="GLH39" s="827"/>
      <c r="GLI39" s="827"/>
      <c r="GLJ39" s="827"/>
      <c r="GLK39" s="827"/>
      <c r="GLL39" s="827"/>
      <c r="GLM39" s="827"/>
      <c r="GLN39" s="827"/>
      <c r="GLO39" s="827"/>
      <c r="GLP39" s="827"/>
      <c r="GLQ39" s="827"/>
      <c r="GLR39" s="827"/>
      <c r="GLS39" s="827"/>
      <c r="GLT39" s="827"/>
      <c r="GLU39" s="827"/>
      <c r="GLV39" s="827"/>
      <c r="GLW39" s="827"/>
      <c r="GLX39" s="827"/>
      <c r="GLY39" s="827"/>
      <c r="GLZ39" s="827"/>
      <c r="GMA39" s="827"/>
      <c r="GMB39" s="827"/>
      <c r="GMC39" s="827"/>
      <c r="GMD39" s="827"/>
      <c r="GME39" s="827"/>
      <c r="GMF39" s="827"/>
      <c r="GMG39" s="827"/>
      <c r="GMH39" s="827"/>
      <c r="GMI39" s="827"/>
      <c r="GMJ39" s="827"/>
      <c r="GMK39" s="827"/>
      <c r="GML39" s="826"/>
      <c r="GMM39" s="827"/>
      <c r="GMN39" s="827"/>
      <c r="GMO39" s="827"/>
      <c r="GMP39" s="827"/>
      <c r="GMQ39" s="827"/>
      <c r="GMR39" s="827"/>
      <c r="GMS39" s="827"/>
      <c r="GMT39" s="827"/>
      <c r="GMU39" s="827"/>
      <c r="GMV39" s="827"/>
      <c r="GMW39" s="827"/>
      <c r="GMX39" s="827"/>
      <c r="GMY39" s="827"/>
      <c r="GMZ39" s="827"/>
      <c r="GNA39" s="827"/>
      <c r="GNB39" s="827"/>
      <c r="GNC39" s="827"/>
      <c r="GND39" s="827"/>
      <c r="GNE39" s="827"/>
      <c r="GNF39" s="827"/>
      <c r="GNG39" s="827"/>
      <c r="GNH39" s="827"/>
      <c r="GNI39" s="827"/>
      <c r="GNJ39" s="827"/>
      <c r="GNK39" s="827"/>
      <c r="GNL39" s="827"/>
      <c r="GNM39" s="827"/>
      <c r="GNN39" s="827"/>
      <c r="GNO39" s="827"/>
      <c r="GNP39" s="827"/>
      <c r="GNQ39" s="826"/>
      <c r="GNR39" s="827"/>
      <c r="GNS39" s="827"/>
      <c r="GNT39" s="827"/>
      <c r="GNU39" s="827"/>
      <c r="GNV39" s="827"/>
      <c r="GNW39" s="827"/>
      <c r="GNX39" s="827"/>
      <c r="GNY39" s="827"/>
      <c r="GNZ39" s="827"/>
      <c r="GOA39" s="827"/>
      <c r="GOB39" s="827"/>
      <c r="GOC39" s="827"/>
      <c r="GOD39" s="827"/>
      <c r="GOE39" s="827"/>
      <c r="GOF39" s="827"/>
      <c r="GOG39" s="827"/>
      <c r="GOH39" s="827"/>
      <c r="GOI39" s="827"/>
      <c r="GOJ39" s="827"/>
      <c r="GOK39" s="827"/>
      <c r="GOL39" s="827"/>
      <c r="GOM39" s="827"/>
      <c r="GON39" s="827"/>
      <c r="GOO39" s="827"/>
      <c r="GOP39" s="827"/>
      <c r="GOQ39" s="827"/>
      <c r="GOR39" s="827"/>
      <c r="GOS39" s="827"/>
      <c r="GOT39" s="827"/>
      <c r="GOU39" s="827"/>
      <c r="GOV39" s="826"/>
      <c r="GOW39" s="827"/>
      <c r="GOX39" s="827"/>
      <c r="GOY39" s="827"/>
      <c r="GOZ39" s="827"/>
      <c r="GPA39" s="827"/>
      <c r="GPB39" s="827"/>
      <c r="GPC39" s="827"/>
      <c r="GPD39" s="827"/>
      <c r="GPE39" s="827"/>
      <c r="GPF39" s="827"/>
      <c r="GPG39" s="827"/>
      <c r="GPH39" s="827"/>
      <c r="GPI39" s="827"/>
      <c r="GPJ39" s="827"/>
      <c r="GPK39" s="827"/>
      <c r="GPL39" s="827"/>
      <c r="GPM39" s="827"/>
      <c r="GPN39" s="827"/>
      <c r="GPO39" s="827"/>
      <c r="GPP39" s="827"/>
      <c r="GPQ39" s="827"/>
      <c r="GPR39" s="827"/>
      <c r="GPS39" s="827"/>
      <c r="GPT39" s="827"/>
      <c r="GPU39" s="827"/>
      <c r="GPV39" s="827"/>
      <c r="GPW39" s="827"/>
      <c r="GPX39" s="827"/>
      <c r="GPY39" s="827"/>
      <c r="GPZ39" s="827"/>
      <c r="GQA39" s="826"/>
      <c r="GQB39" s="827"/>
      <c r="GQC39" s="827"/>
      <c r="GQD39" s="827"/>
      <c r="GQE39" s="827"/>
      <c r="GQF39" s="827"/>
      <c r="GQG39" s="827"/>
      <c r="GQH39" s="827"/>
      <c r="GQI39" s="827"/>
      <c r="GQJ39" s="827"/>
      <c r="GQK39" s="827"/>
      <c r="GQL39" s="827"/>
      <c r="GQM39" s="827"/>
      <c r="GQN39" s="827"/>
      <c r="GQO39" s="827"/>
      <c r="GQP39" s="827"/>
      <c r="GQQ39" s="827"/>
      <c r="GQR39" s="827"/>
      <c r="GQS39" s="827"/>
      <c r="GQT39" s="827"/>
      <c r="GQU39" s="827"/>
      <c r="GQV39" s="827"/>
      <c r="GQW39" s="827"/>
      <c r="GQX39" s="827"/>
      <c r="GQY39" s="827"/>
      <c r="GQZ39" s="827"/>
      <c r="GRA39" s="827"/>
      <c r="GRB39" s="827"/>
      <c r="GRC39" s="827"/>
      <c r="GRD39" s="827"/>
      <c r="GRE39" s="827"/>
      <c r="GRF39" s="826"/>
      <c r="GRG39" s="827"/>
      <c r="GRH39" s="827"/>
      <c r="GRI39" s="827"/>
      <c r="GRJ39" s="827"/>
      <c r="GRK39" s="827"/>
      <c r="GRL39" s="827"/>
      <c r="GRM39" s="827"/>
      <c r="GRN39" s="827"/>
      <c r="GRO39" s="827"/>
      <c r="GRP39" s="827"/>
      <c r="GRQ39" s="827"/>
      <c r="GRR39" s="827"/>
      <c r="GRS39" s="827"/>
      <c r="GRT39" s="827"/>
      <c r="GRU39" s="827"/>
      <c r="GRV39" s="827"/>
      <c r="GRW39" s="827"/>
      <c r="GRX39" s="827"/>
      <c r="GRY39" s="827"/>
      <c r="GRZ39" s="827"/>
      <c r="GSA39" s="827"/>
      <c r="GSB39" s="827"/>
      <c r="GSC39" s="827"/>
      <c r="GSD39" s="827"/>
      <c r="GSE39" s="827"/>
      <c r="GSF39" s="827"/>
      <c r="GSG39" s="827"/>
      <c r="GSH39" s="827"/>
      <c r="GSI39" s="827"/>
      <c r="GSJ39" s="827"/>
      <c r="GSK39" s="826"/>
      <c r="GSL39" s="827"/>
      <c r="GSM39" s="827"/>
      <c r="GSN39" s="827"/>
      <c r="GSO39" s="827"/>
      <c r="GSP39" s="827"/>
      <c r="GSQ39" s="827"/>
      <c r="GSR39" s="827"/>
      <c r="GSS39" s="827"/>
      <c r="GST39" s="827"/>
      <c r="GSU39" s="827"/>
      <c r="GSV39" s="827"/>
      <c r="GSW39" s="827"/>
      <c r="GSX39" s="827"/>
      <c r="GSY39" s="827"/>
      <c r="GSZ39" s="827"/>
      <c r="GTA39" s="827"/>
      <c r="GTB39" s="827"/>
      <c r="GTC39" s="827"/>
      <c r="GTD39" s="827"/>
      <c r="GTE39" s="827"/>
      <c r="GTF39" s="827"/>
      <c r="GTG39" s="827"/>
      <c r="GTH39" s="827"/>
      <c r="GTI39" s="827"/>
      <c r="GTJ39" s="827"/>
      <c r="GTK39" s="827"/>
      <c r="GTL39" s="827"/>
      <c r="GTM39" s="827"/>
      <c r="GTN39" s="827"/>
      <c r="GTO39" s="827"/>
      <c r="GTP39" s="826"/>
      <c r="GTQ39" s="827"/>
      <c r="GTR39" s="827"/>
      <c r="GTS39" s="827"/>
      <c r="GTT39" s="827"/>
      <c r="GTU39" s="827"/>
      <c r="GTV39" s="827"/>
      <c r="GTW39" s="827"/>
      <c r="GTX39" s="827"/>
      <c r="GTY39" s="827"/>
      <c r="GTZ39" s="827"/>
      <c r="GUA39" s="827"/>
      <c r="GUB39" s="827"/>
      <c r="GUC39" s="827"/>
      <c r="GUD39" s="827"/>
      <c r="GUE39" s="827"/>
      <c r="GUF39" s="827"/>
      <c r="GUG39" s="827"/>
      <c r="GUH39" s="827"/>
      <c r="GUI39" s="827"/>
      <c r="GUJ39" s="827"/>
      <c r="GUK39" s="827"/>
      <c r="GUL39" s="827"/>
      <c r="GUM39" s="827"/>
      <c r="GUN39" s="827"/>
      <c r="GUO39" s="827"/>
      <c r="GUP39" s="827"/>
      <c r="GUQ39" s="827"/>
      <c r="GUR39" s="827"/>
      <c r="GUS39" s="827"/>
      <c r="GUT39" s="827"/>
      <c r="GUU39" s="826"/>
      <c r="GUV39" s="827"/>
      <c r="GUW39" s="827"/>
      <c r="GUX39" s="827"/>
      <c r="GUY39" s="827"/>
      <c r="GUZ39" s="827"/>
      <c r="GVA39" s="827"/>
      <c r="GVB39" s="827"/>
      <c r="GVC39" s="827"/>
      <c r="GVD39" s="827"/>
      <c r="GVE39" s="827"/>
      <c r="GVF39" s="827"/>
      <c r="GVG39" s="827"/>
      <c r="GVH39" s="827"/>
      <c r="GVI39" s="827"/>
      <c r="GVJ39" s="827"/>
      <c r="GVK39" s="827"/>
      <c r="GVL39" s="827"/>
      <c r="GVM39" s="827"/>
      <c r="GVN39" s="827"/>
      <c r="GVO39" s="827"/>
      <c r="GVP39" s="827"/>
      <c r="GVQ39" s="827"/>
      <c r="GVR39" s="827"/>
      <c r="GVS39" s="827"/>
      <c r="GVT39" s="827"/>
      <c r="GVU39" s="827"/>
      <c r="GVV39" s="827"/>
      <c r="GVW39" s="827"/>
      <c r="GVX39" s="827"/>
      <c r="GVY39" s="827"/>
      <c r="GVZ39" s="826"/>
      <c r="GWA39" s="827"/>
      <c r="GWB39" s="827"/>
      <c r="GWC39" s="827"/>
      <c r="GWD39" s="827"/>
      <c r="GWE39" s="827"/>
      <c r="GWF39" s="827"/>
      <c r="GWG39" s="827"/>
      <c r="GWH39" s="827"/>
      <c r="GWI39" s="827"/>
      <c r="GWJ39" s="827"/>
      <c r="GWK39" s="827"/>
      <c r="GWL39" s="827"/>
      <c r="GWM39" s="827"/>
      <c r="GWN39" s="827"/>
      <c r="GWO39" s="827"/>
      <c r="GWP39" s="827"/>
      <c r="GWQ39" s="827"/>
      <c r="GWR39" s="827"/>
      <c r="GWS39" s="827"/>
      <c r="GWT39" s="827"/>
      <c r="GWU39" s="827"/>
      <c r="GWV39" s="827"/>
      <c r="GWW39" s="827"/>
      <c r="GWX39" s="827"/>
      <c r="GWY39" s="827"/>
      <c r="GWZ39" s="827"/>
      <c r="GXA39" s="827"/>
      <c r="GXB39" s="827"/>
      <c r="GXC39" s="827"/>
      <c r="GXD39" s="827"/>
      <c r="GXE39" s="826"/>
      <c r="GXF39" s="827"/>
      <c r="GXG39" s="827"/>
      <c r="GXH39" s="827"/>
      <c r="GXI39" s="827"/>
      <c r="GXJ39" s="827"/>
      <c r="GXK39" s="827"/>
      <c r="GXL39" s="827"/>
      <c r="GXM39" s="827"/>
      <c r="GXN39" s="827"/>
      <c r="GXO39" s="827"/>
      <c r="GXP39" s="827"/>
      <c r="GXQ39" s="827"/>
      <c r="GXR39" s="827"/>
      <c r="GXS39" s="827"/>
      <c r="GXT39" s="827"/>
      <c r="GXU39" s="827"/>
      <c r="GXV39" s="827"/>
      <c r="GXW39" s="827"/>
      <c r="GXX39" s="827"/>
      <c r="GXY39" s="827"/>
      <c r="GXZ39" s="827"/>
      <c r="GYA39" s="827"/>
      <c r="GYB39" s="827"/>
      <c r="GYC39" s="827"/>
      <c r="GYD39" s="827"/>
      <c r="GYE39" s="827"/>
      <c r="GYF39" s="827"/>
      <c r="GYG39" s="827"/>
      <c r="GYH39" s="827"/>
      <c r="GYI39" s="827"/>
      <c r="GYJ39" s="826"/>
      <c r="GYK39" s="827"/>
      <c r="GYL39" s="827"/>
      <c r="GYM39" s="827"/>
      <c r="GYN39" s="827"/>
      <c r="GYO39" s="827"/>
      <c r="GYP39" s="827"/>
      <c r="GYQ39" s="827"/>
      <c r="GYR39" s="827"/>
      <c r="GYS39" s="827"/>
      <c r="GYT39" s="827"/>
      <c r="GYU39" s="827"/>
      <c r="GYV39" s="827"/>
      <c r="GYW39" s="827"/>
      <c r="GYX39" s="827"/>
      <c r="GYY39" s="827"/>
      <c r="GYZ39" s="827"/>
      <c r="GZA39" s="827"/>
      <c r="GZB39" s="827"/>
      <c r="GZC39" s="827"/>
      <c r="GZD39" s="827"/>
      <c r="GZE39" s="827"/>
      <c r="GZF39" s="827"/>
      <c r="GZG39" s="827"/>
      <c r="GZH39" s="827"/>
      <c r="GZI39" s="827"/>
      <c r="GZJ39" s="827"/>
      <c r="GZK39" s="827"/>
      <c r="GZL39" s="827"/>
      <c r="GZM39" s="827"/>
      <c r="GZN39" s="827"/>
      <c r="GZO39" s="826"/>
      <c r="GZP39" s="827"/>
      <c r="GZQ39" s="827"/>
      <c r="GZR39" s="827"/>
      <c r="GZS39" s="827"/>
      <c r="GZT39" s="827"/>
      <c r="GZU39" s="827"/>
      <c r="GZV39" s="827"/>
      <c r="GZW39" s="827"/>
      <c r="GZX39" s="827"/>
      <c r="GZY39" s="827"/>
      <c r="GZZ39" s="827"/>
      <c r="HAA39" s="827"/>
      <c r="HAB39" s="827"/>
      <c r="HAC39" s="827"/>
      <c r="HAD39" s="827"/>
      <c r="HAE39" s="827"/>
      <c r="HAF39" s="827"/>
      <c r="HAG39" s="827"/>
      <c r="HAH39" s="827"/>
      <c r="HAI39" s="827"/>
      <c r="HAJ39" s="827"/>
      <c r="HAK39" s="827"/>
      <c r="HAL39" s="827"/>
      <c r="HAM39" s="827"/>
      <c r="HAN39" s="827"/>
      <c r="HAO39" s="827"/>
      <c r="HAP39" s="827"/>
      <c r="HAQ39" s="827"/>
      <c r="HAR39" s="827"/>
      <c r="HAS39" s="827"/>
      <c r="HAT39" s="826"/>
      <c r="HAU39" s="827"/>
      <c r="HAV39" s="827"/>
      <c r="HAW39" s="827"/>
      <c r="HAX39" s="827"/>
      <c r="HAY39" s="827"/>
      <c r="HAZ39" s="827"/>
      <c r="HBA39" s="827"/>
      <c r="HBB39" s="827"/>
      <c r="HBC39" s="827"/>
      <c r="HBD39" s="827"/>
      <c r="HBE39" s="827"/>
      <c r="HBF39" s="827"/>
      <c r="HBG39" s="827"/>
      <c r="HBH39" s="827"/>
      <c r="HBI39" s="827"/>
      <c r="HBJ39" s="827"/>
      <c r="HBK39" s="827"/>
      <c r="HBL39" s="827"/>
      <c r="HBM39" s="827"/>
      <c r="HBN39" s="827"/>
      <c r="HBO39" s="827"/>
      <c r="HBP39" s="827"/>
      <c r="HBQ39" s="827"/>
      <c r="HBR39" s="827"/>
      <c r="HBS39" s="827"/>
      <c r="HBT39" s="827"/>
      <c r="HBU39" s="827"/>
      <c r="HBV39" s="827"/>
      <c r="HBW39" s="827"/>
      <c r="HBX39" s="827"/>
      <c r="HBY39" s="826"/>
      <c r="HBZ39" s="827"/>
      <c r="HCA39" s="827"/>
      <c r="HCB39" s="827"/>
      <c r="HCC39" s="827"/>
      <c r="HCD39" s="827"/>
      <c r="HCE39" s="827"/>
      <c r="HCF39" s="827"/>
      <c r="HCG39" s="827"/>
      <c r="HCH39" s="827"/>
      <c r="HCI39" s="827"/>
      <c r="HCJ39" s="827"/>
      <c r="HCK39" s="827"/>
      <c r="HCL39" s="827"/>
      <c r="HCM39" s="827"/>
      <c r="HCN39" s="827"/>
      <c r="HCO39" s="827"/>
      <c r="HCP39" s="827"/>
      <c r="HCQ39" s="827"/>
      <c r="HCR39" s="827"/>
      <c r="HCS39" s="827"/>
      <c r="HCT39" s="827"/>
      <c r="HCU39" s="827"/>
      <c r="HCV39" s="827"/>
      <c r="HCW39" s="827"/>
      <c r="HCX39" s="827"/>
      <c r="HCY39" s="827"/>
      <c r="HCZ39" s="827"/>
      <c r="HDA39" s="827"/>
      <c r="HDB39" s="827"/>
      <c r="HDC39" s="827"/>
      <c r="HDD39" s="826"/>
      <c r="HDE39" s="827"/>
      <c r="HDF39" s="827"/>
      <c r="HDG39" s="827"/>
      <c r="HDH39" s="827"/>
      <c r="HDI39" s="827"/>
      <c r="HDJ39" s="827"/>
      <c r="HDK39" s="827"/>
      <c r="HDL39" s="827"/>
      <c r="HDM39" s="827"/>
      <c r="HDN39" s="827"/>
      <c r="HDO39" s="827"/>
      <c r="HDP39" s="827"/>
      <c r="HDQ39" s="827"/>
      <c r="HDR39" s="827"/>
      <c r="HDS39" s="827"/>
      <c r="HDT39" s="827"/>
      <c r="HDU39" s="827"/>
      <c r="HDV39" s="827"/>
      <c r="HDW39" s="827"/>
      <c r="HDX39" s="827"/>
      <c r="HDY39" s="827"/>
      <c r="HDZ39" s="827"/>
      <c r="HEA39" s="827"/>
      <c r="HEB39" s="827"/>
      <c r="HEC39" s="827"/>
      <c r="HED39" s="827"/>
      <c r="HEE39" s="827"/>
      <c r="HEF39" s="827"/>
      <c r="HEG39" s="827"/>
      <c r="HEH39" s="827"/>
      <c r="HEI39" s="826"/>
      <c r="HEJ39" s="827"/>
      <c r="HEK39" s="827"/>
      <c r="HEL39" s="827"/>
      <c r="HEM39" s="827"/>
      <c r="HEN39" s="827"/>
      <c r="HEO39" s="827"/>
      <c r="HEP39" s="827"/>
      <c r="HEQ39" s="827"/>
      <c r="HER39" s="827"/>
      <c r="HES39" s="827"/>
      <c r="HET39" s="827"/>
      <c r="HEU39" s="827"/>
      <c r="HEV39" s="827"/>
      <c r="HEW39" s="827"/>
      <c r="HEX39" s="827"/>
      <c r="HEY39" s="827"/>
      <c r="HEZ39" s="827"/>
      <c r="HFA39" s="827"/>
      <c r="HFB39" s="827"/>
      <c r="HFC39" s="827"/>
      <c r="HFD39" s="827"/>
      <c r="HFE39" s="827"/>
      <c r="HFF39" s="827"/>
      <c r="HFG39" s="827"/>
      <c r="HFH39" s="827"/>
      <c r="HFI39" s="827"/>
      <c r="HFJ39" s="827"/>
      <c r="HFK39" s="827"/>
      <c r="HFL39" s="827"/>
      <c r="HFM39" s="827"/>
      <c r="HFN39" s="826"/>
      <c r="HFO39" s="827"/>
      <c r="HFP39" s="827"/>
      <c r="HFQ39" s="827"/>
      <c r="HFR39" s="827"/>
      <c r="HFS39" s="827"/>
      <c r="HFT39" s="827"/>
      <c r="HFU39" s="827"/>
      <c r="HFV39" s="827"/>
      <c r="HFW39" s="827"/>
      <c r="HFX39" s="827"/>
      <c r="HFY39" s="827"/>
      <c r="HFZ39" s="827"/>
      <c r="HGA39" s="827"/>
      <c r="HGB39" s="827"/>
      <c r="HGC39" s="827"/>
      <c r="HGD39" s="827"/>
      <c r="HGE39" s="827"/>
      <c r="HGF39" s="827"/>
      <c r="HGG39" s="827"/>
      <c r="HGH39" s="827"/>
      <c r="HGI39" s="827"/>
      <c r="HGJ39" s="827"/>
      <c r="HGK39" s="827"/>
      <c r="HGL39" s="827"/>
      <c r="HGM39" s="827"/>
      <c r="HGN39" s="827"/>
      <c r="HGO39" s="827"/>
      <c r="HGP39" s="827"/>
      <c r="HGQ39" s="827"/>
      <c r="HGR39" s="827"/>
      <c r="HGS39" s="826"/>
      <c r="HGT39" s="827"/>
      <c r="HGU39" s="827"/>
      <c r="HGV39" s="827"/>
      <c r="HGW39" s="827"/>
      <c r="HGX39" s="827"/>
      <c r="HGY39" s="827"/>
      <c r="HGZ39" s="827"/>
      <c r="HHA39" s="827"/>
      <c r="HHB39" s="827"/>
      <c r="HHC39" s="827"/>
      <c r="HHD39" s="827"/>
      <c r="HHE39" s="827"/>
      <c r="HHF39" s="827"/>
      <c r="HHG39" s="827"/>
      <c r="HHH39" s="827"/>
      <c r="HHI39" s="827"/>
      <c r="HHJ39" s="827"/>
      <c r="HHK39" s="827"/>
      <c r="HHL39" s="827"/>
      <c r="HHM39" s="827"/>
      <c r="HHN39" s="827"/>
      <c r="HHO39" s="827"/>
      <c r="HHP39" s="827"/>
      <c r="HHQ39" s="827"/>
      <c r="HHR39" s="827"/>
      <c r="HHS39" s="827"/>
      <c r="HHT39" s="827"/>
      <c r="HHU39" s="827"/>
      <c r="HHV39" s="827"/>
      <c r="HHW39" s="827"/>
      <c r="HHX39" s="826"/>
      <c r="HHY39" s="827"/>
      <c r="HHZ39" s="827"/>
      <c r="HIA39" s="827"/>
      <c r="HIB39" s="827"/>
      <c r="HIC39" s="827"/>
      <c r="HID39" s="827"/>
      <c r="HIE39" s="827"/>
      <c r="HIF39" s="827"/>
      <c r="HIG39" s="827"/>
      <c r="HIH39" s="827"/>
      <c r="HII39" s="827"/>
      <c r="HIJ39" s="827"/>
      <c r="HIK39" s="827"/>
      <c r="HIL39" s="827"/>
      <c r="HIM39" s="827"/>
      <c r="HIN39" s="827"/>
      <c r="HIO39" s="827"/>
      <c r="HIP39" s="827"/>
      <c r="HIQ39" s="827"/>
      <c r="HIR39" s="827"/>
      <c r="HIS39" s="827"/>
      <c r="HIT39" s="827"/>
      <c r="HIU39" s="827"/>
      <c r="HIV39" s="827"/>
      <c r="HIW39" s="827"/>
      <c r="HIX39" s="827"/>
      <c r="HIY39" s="827"/>
      <c r="HIZ39" s="827"/>
      <c r="HJA39" s="827"/>
      <c r="HJB39" s="827"/>
      <c r="HJC39" s="826"/>
      <c r="HJD39" s="827"/>
      <c r="HJE39" s="827"/>
      <c r="HJF39" s="827"/>
      <c r="HJG39" s="827"/>
      <c r="HJH39" s="827"/>
      <c r="HJI39" s="827"/>
      <c r="HJJ39" s="827"/>
      <c r="HJK39" s="827"/>
      <c r="HJL39" s="827"/>
      <c r="HJM39" s="827"/>
      <c r="HJN39" s="827"/>
      <c r="HJO39" s="827"/>
      <c r="HJP39" s="827"/>
      <c r="HJQ39" s="827"/>
      <c r="HJR39" s="827"/>
      <c r="HJS39" s="827"/>
      <c r="HJT39" s="827"/>
      <c r="HJU39" s="827"/>
      <c r="HJV39" s="827"/>
      <c r="HJW39" s="827"/>
      <c r="HJX39" s="827"/>
      <c r="HJY39" s="827"/>
      <c r="HJZ39" s="827"/>
      <c r="HKA39" s="827"/>
      <c r="HKB39" s="827"/>
      <c r="HKC39" s="827"/>
      <c r="HKD39" s="827"/>
      <c r="HKE39" s="827"/>
      <c r="HKF39" s="827"/>
      <c r="HKG39" s="827"/>
      <c r="HKH39" s="826"/>
      <c r="HKI39" s="827"/>
      <c r="HKJ39" s="827"/>
      <c r="HKK39" s="827"/>
      <c r="HKL39" s="827"/>
      <c r="HKM39" s="827"/>
      <c r="HKN39" s="827"/>
      <c r="HKO39" s="827"/>
      <c r="HKP39" s="827"/>
      <c r="HKQ39" s="827"/>
      <c r="HKR39" s="827"/>
      <c r="HKS39" s="827"/>
      <c r="HKT39" s="827"/>
      <c r="HKU39" s="827"/>
      <c r="HKV39" s="827"/>
      <c r="HKW39" s="827"/>
      <c r="HKX39" s="827"/>
      <c r="HKY39" s="827"/>
      <c r="HKZ39" s="827"/>
      <c r="HLA39" s="827"/>
      <c r="HLB39" s="827"/>
      <c r="HLC39" s="827"/>
      <c r="HLD39" s="827"/>
      <c r="HLE39" s="827"/>
      <c r="HLF39" s="827"/>
      <c r="HLG39" s="827"/>
      <c r="HLH39" s="827"/>
      <c r="HLI39" s="827"/>
      <c r="HLJ39" s="827"/>
      <c r="HLK39" s="827"/>
      <c r="HLL39" s="827"/>
      <c r="HLM39" s="826"/>
      <c r="HLN39" s="827"/>
      <c r="HLO39" s="827"/>
      <c r="HLP39" s="827"/>
      <c r="HLQ39" s="827"/>
      <c r="HLR39" s="827"/>
      <c r="HLS39" s="827"/>
      <c r="HLT39" s="827"/>
      <c r="HLU39" s="827"/>
      <c r="HLV39" s="827"/>
      <c r="HLW39" s="827"/>
      <c r="HLX39" s="827"/>
      <c r="HLY39" s="827"/>
      <c r="HLZ39" s="827"/>
      <c r="HMA39" s="827"/>
      <c r="HMB39" s="827"/>
      <c r="HMC39" s="827"/>
      <c r="HMD39" s="827"/>
      <c r="HME39" s="827"/>
      <c r="HMF39" s="827"/>
      <c r="HMG39" s="827"/>
      <c r="HMH39" s="827"/>
      <c r="HMI39" s="827"/>
      <c r="HMJ39" s="827"/>
      <c r="HMK39" s="827"/>
      <c r="HML39" s="827"/>
      <c r="HMM39" s="827"/>
      <c r="HMN39" s="827"/>
      <c r="HMO39" s="827"/>
      <c r="HMP39" s="827"/>
      <c r="HMQ39" s="827"/>
      <c r="HMR39" s="826"/>
      <c r="HMS39" s="827"/>
      <c r="HMT39" s="827"/>
      <c r="HMU39" s="827"/>
      <c r="HMV39" s="827"/>
      <c r="HMW39" s="827"/>
      <c r="HMX39" s="827"/>
      <c r="HMY39" s="827"/>
      <c r="HMZ39" s="827"/>
      <c r="HNA39" s="827"/>
      <c r="HNB39" s="827"/>
      <c r="HNC39" s="827"/>
      <c r="HND39" s="827"/>
      <c r="HNE39" s="827"/>
      <c r="HNF39" s="827"/>
      <c r="HNG39" s="827"/>
      <c r="HNH39" s="827"/>
      <c r="HNI39" s="827"/>
      <c r="HNJ39" s="827"/>
      <c r="HNK39" s="827"/>
      <c r="HNL39" s="827"/>
      <c r="HNM39" s="827"/>
      <c r="HNN39" s="827"/>
      <c r="HNO39" s="827"/>
      <c r="HNP39" s="827"/>
      <c r="HNQ39" s="827"/>
      <c r="HNR39" s="827"/>
      <c r="HNS39" s="827"/>
      <c r="HNT39" s="827"/>
      <c r="HNU39" s="827"/>
      <c r="HNV39" s="827"/>
      <c r="HNW39" s="826"/>
      <c r="HNX39" s="827"/>
      <c r="HNY39" s="827"/>
      <c r="HNZ39" s="827"/>
      <c r="HOA39" s="827"/>
      <c r="HOB39" s="827"/>
      <c r="HOC39" s="827"/>
      <c r="HOD39" s="827"/>
      <c r="HOE39" s="827"/>
      <c r="HOF39" s="827"/>
      <c r="HOG39" s="827"/>
      <c r="HOH39" s="827"/>
      <c r="HOI39" s="827"/>
      <c r="HOJ39" s="827"/>
      <c r="HOK39" s="827"/>
      <c r="HOL39" s="827"/>
      <c r="HOM39" s="827"/>
      <c r="HON39" s="827"/>
      <c r="HOO39" s="827"/>
      <c r="HOP39" s="827"/>
      <c r="HOQ39" s="827"/>
      <c r="HOR39" s="827"/>
      <c r="HOS39" s="827"/>
      <c r="HOT39" s="827"/>
      <c r="HOU39" s="827"/>
      <c r="HOV39" s="827"/>
      <c r="HOW39" s="827"/>
      <c r="HOX39" s="827"/>
      <c r="HOY39" s="827"/>
      <c r="HOZ39" s="827"/>
      <c r="HPA39" s="827"/>
      <c r="HPB39" s="826"/>
      <c r="HPC39" s="827"/>
      <c r="HPD39" s="827"/>
      <c r="HPE39" s="827"/>
      <c r="HPF39" s="827"/>
      <c r="HPG39" s="827"/>
      <c r="HPH39" s="827"/>
      <c r="HPI39" s="827"/>
      <c r="HPJ39" s="827"/>
      <c r="HPK39" s="827"/>
      <c r="HPL39" s="827"/>
      <c r="HPM39" s="827"/>
      <c r="HPN39" s="827"/>
      <c r="HPO39" s="827"/>
      <c r="HPP39" s="827"/>
      <c r="HPQ39" s="827"/>
      <c r="HPR39" s="827"/>
      <c r="HPS39" s="827"/>
      <c r="HPT39" s="827"/>
      <c r="HPU39" s="827"/>
      <c r="HPV39" s="827"/>
      <c r="HPW39" s="827"/>
      <c r="HPX39" s="827"/>
      <c r="HPY39" s="827"/>
      <c r="HPZ39" s="827"/>
      <c r="HQA39" s="827"/>
      <c r="HQB39" s="827"/>
      <c r="HQC39" s="827"/>
      <c r="HQD39" s="827"/>
      <c r="HQE39" s="827"/>
      <c r="HQF39" s="827"/>
      <c r="HQG39" s="826"/>
      <c r="HQH39" s="827"/>
      <c r="HQI39" s="827"/>
      <c r="HQJ39" s="827"/>
      <c r="HQK39" s="827"/>
      <c r="HQL39" s="827"/>
      <c r="HQM39" s="827"/>
      <c r="HQN39" s="827"/>
      <c r="HQO39" s="827"/>
      <c r="HQP39" s="827"/>
      <c r="HQQ39" s="827"/>
      <c r="HQR39" s="827"/>
      <c r="HQS39" s="827"/>
      <c r="HQT39" s="827"/>
      <c r="HQU39" s="827"/>
      <c r="HQV39" s="827"/>
      <c r="HQW39" s="827"/>
      <c r="HQX39" s="827"/>
      <c r="HQY39" s="827"/>
      <c r="HQZ39" s="827"/>
      <c r="HRA39" s="827"/>
      <c r="HRB39" s="827"/>
      <c r="HRC39" s="827"/>
      <c r="HRD39" s="827"/>
      <c r="HRE39" s="827"/>
      <c r="HRF39" s="827"/>
      <c r="HRG39" s="827"/>
      <c r="HRH39" s="827"/>
      <c r="HRI39" s="827"/>
      <c r="HRJ39" s="827"/>
      <c r="HRK39" s="827"/>
      <c r="HRL39" s="826"/>
      <c r="HRM39" s="827"/>
      <c r="HRN39" s="827"/>
      <c r="HRO39" s="827"/>
      <c r="HRP39" s="827"/>
      <c r="HRQ39" s="827"/>
      <c r="HRR39" s="827"/>
      <c r="HRS39" s="827"/>
      <c r="HRT39" s="827"/>
      <c r="HRU39" s="827"/>
      <c r="HRV39" s="827"/>
      <c r="HRW39" s="827"/>
      <c r="HRX39" s="827"/>
      <c r="HRY39" s="827"/>
      <c r="HRZ39" s="827"/>
      <c r="HSA39" s="827"/>
      <c r="HSB39" s="827"/>
      <c r="HSC39" s="827"/>
      <c r="HSD39" s="827"/>
      <c r="HSE39" s="827"/>
      <c r="HSF39" s="827"/>
      <c r="HSG39" s="827"/>
      <c r="HSH39" s="827"/>
      <c r="HSI39" s="827"/>
      <c r="HSJ39" s="827"/>
      <c r="HSK39" s="827"/>
      <c r="HSL39" s="827"/>
      <c r="HSM39" s="827"/>
      <c r="HSN39" s="827"/>
      <c r="HSO39" s="827"/>
      <c r="HSP39" s="827"/>
      <c r="HSQ39" s="826"/>
      <c r="HSR39" s="827"/>
      <c r="HSS39" s="827"/>
      <c r="HST39" s="827"/>
      <c r="HSU39" s="827"/>
      <c r="HSV39" s="827"/>
      <c r="HSW39" s="827"/>
      <c r="HSX39" s="827"/>
      <c r="HSY39" s="827"/>
      <c r="HSZ39" s="827"/>
      <c r="HTA39" s="827"/>
      <c r="HTB39" s="827"/>
      <c r="HTC39" s="827"/>
      <c r="HTD39" s="827"/>
      <c r="HTE39" s="827"/>
      <c r="HTF39" s="827"/>
      <c r="HTG39" s="827"/>
      <c r="HTH39" s="827"/>
      <c r="HTI39" s="827"/>
      <c r="HTJ39" s="827"/>
      <c r="HTK39" s="827"/>
      <c r="HTL39" s="827"/>
      <c r="HTM39" s="827"/>
      <c r="HTN39" s="827"/>
      <c r="HTO39" s="827"/>
      <c r="HTP39" s="827"/>
      <c r="HTQ39" s="827"/>
      <c r="HTR39" s="827"/>
      <c r="HTS39" s="827"/>
      <c r="HTT39" s="827"/>
      <c r="HTU39" s="827"/>
      <c r="HTV39" s="826"/>
      <c r="HTW39" s="827"/>
      <c r="HTX39" s="827"/>
      <c r="HTY39" s="827"/>
      <c r="HTZ39" s="827"/>
      <c r="HUA39" s="827"/>
      <c r="HUB39" s="827"/>
      <c r="HUC39" s="827"/>
      <c r="HUD39" s="827"/>
      <c r="HUE39" s="827"/>
      <c r="HUF39" s="827"/>
      <c r="HUG39" s="827"/>
      <c r="HUH39" s="827"/>
      <c r="HUI39" s="827"/>
      <c r="HUJ39" s="827"/>
      <c r="HUK39" s="827"/>
      <c r="HUL39" s="827"/>
      <c r="HUM39" s="827"/>
      <c r="HUN39" s="827"/>
      <c r="HUO39" s="827"/>
      <c r="HUP39" s="827"/>
      <c r="HUQ39" s="827"/>
      <c r="HUR39" s="827"/>
      <c r="HUS39" s="827"/>
      <c r="HUT39" s="827"/>
      <c r="HUU39" s="827"/>
      <c r="HUV39" s="827"/>
      <c r="HUW39" s="827"/>
      <c r="HUX39" s="827"/>
      <c r="HUY39" s="827"/>
      <c r="HUZ39" s="827"/>
      <c r="HVA39" s="826"/>
      <c r="HVB39" s="827"/>
      <c r="HVC39" s="827"/>
      <c r="HVD39" s="827"/>
      <c r="HVE39" s="827"/>
      <c r="HVF39" s="827"/>
      <c r="HVG39" s="827"/>
      <c r="HVH39" s="827"/>
      <c r="HVI39" s="827"/>
      <c r="HVJ39" s="827"/>
      <c r="HVK39" s="827"/>
      <c r="HVL39" s="827"/>
      <c r="HVM39" s="827"/>
      <c r="HVN39" s="827"/>
      <c r="HVO39" s="827"/>
      <c r="HVP39" s="827"/>
      <c r="HVQ39" s="827"/>
      <c r="HVR39" s="827"/>
      <c r="HVS39" s="827"/>
      <c r="HVT39" s="827"/>
      <c r="HVU39" s="827"/>
      <c r="HVV39" s="827"/>
      <c r="HVW39" s="827"/>
      <c r="HVX39" s="827"/>
      <c r="HVY39" s="827"/>
      <c r="HVZ39" s="827"/>
      <c r="HWA39" s="827"/>
      <c r="HWB39" s="827"/>
      <c r="HWC39" s="827"/>
      <c r="HWD39" s="827"/>
      <c r="HWE39" s="827"/>
      <c r="HWF39" s="826"/>
      <c r="HWG39" s="827"/>
      <c r="HWH39" s="827"/>
      <c r="HWI39" s="827"/>
      <c r="HWJ39" s="827"/>
      <c r="HWK39" s="827"/>
      <c r="HWL39" s="827"/>
      <c r="HWM39" s="827"/>
      <c r="HWN39" s="827"/>
      <c r="HWO39" s="827"/>
      <c r="HWP39" s="827"/>
      <c r="HWQ39" s="827"/>
      <c r="HWR39" s="827"/>
      <c r="HWS39" s="827"/>
      <c r="HWT39" s="827"/>
      <c r="HWU39" s="827"/>
      <c r="HWV39" s="827"/>
      <c r="HWW39" s="827"/>
      <c r="HWX39" s="827"/>
      <c r="HWY39" s="827"/>
      <c r="HWZ39" s="827"/>
      <c r="HXA39" s="827"/>
      <c r="HXB39" s="827"/>
      <c r="HXC39" s="827"/>
      <c r="HXD39" s="827"/>
      <c r="HXE39" s="827"/>
      <c r="HXF39" s="827"/>
      <c r="HXG39" s="827"/>
      <c r="HXH39" s="827"/>
      <c r="HXI39" s="827"/>
      <c r="HXJ39" s="827"/>
      <c r="HXK39" s="826"/>
      <c r="HXL39" s="827"/>
      <c r="HXM39" s="827"/>
      <c r="HXN39" s="827"/>
      <c r="HXO39" s="827"/>
      <c r="HXP39" s="827"/>
      <c r="HXQ39" s="827"/>
      <c r="HXR39" s="827"/>
      <c r="HXS39" s="827"/>
      <c r="HXT39" s="827"/>
      <c r="HXU39" s="827"/>
      <c r="HXV39" s="827"/>
      <c r="HXW39" s="827"/>
      <c r="HXX39" s="827"/>
      <c r="HXY39" s="827"/>
      <c r="HXZ39" s="827"/>
      <c r="HYA39" s="827"/>
      <c r="HYB39" s="827"/>
      <c r="HYC39" s="827"/>
      <c r="HYD39" s="827"/>
      <c r="HYE39" s="827"/>
      <c r="HYF39" s="827"/>
      <c r="HYG39" s="827"/>
      <c r="HYH39" s="827"/>
      <c r="HYI39" s="827"/>
      <c r="HYJ39" s="827"/>
      <c r="HYK39" s="827"/>
      <c r="HYL39" s="827"/>
      <c r="HYM39" s="827"/>
      <c r="HYN39" s="827"/>
      <c r="HYO39" s="827"/>
      <c r="HYP39" s="826"/>
      <c r="HYQ39" s="827"/>
      <c r="HYR39" s="827"/>
      <c r="HYS39" s="827"/>
      <c r="HYT39" s="827"/>
      <c r="HYU39" s="827"/>
      <c r="HYV39" s="827"/>
      <c r="HYW39" s="827"/>
      <c r="HYX39" s="827"/>
      <c r="HYY39" s="827"/>
      <c r="HYZ39" s="827"/>
      <c r="HZA39" s="827"/>
      <c r="HZB39" s="827"/>
      <c r="HZC39" s="827"/>
      <c r="HZD39" s="827"/>
      <c r="HZE39" s="827"/>
      <c r="HZF39" s="827"/>
      <c r="HZG39" s="827"/>
      <c r="HZH39" s="827"/>
      <c r="HZI39" s="827"/>
      <c r="HZJ39" s="827"/>
      <c r="HZK39" s="827"/>
      <c r="HZL39" s="827"/>
      <c r="HZM39" s="827"/>
      <c r="HZN39" s="827"/>
      <c r="HZO39" s="827"/>
      <c r="HZP39" s="827"/>
      <c r="HZQ39" s="827"/>
      <c r="HZR39" s="827"/>
      <c r="HZS39" s="827"/>
      <c r="HZT39" s="827"/>
      <c r="HZU39" s="826"/>
      <c r="HZV39" s="827"/>
      <c r="HZW39" s="827"/>
      <c r="HZX39" s="827"/>
      <c r="HZY39" s="827"/>
      <c r="HZZ39" s="827"/>
      <c r="IAA39" s="827"/>
      <c r="IAB39" s="827"/>
      <c r="IAC39" s="827"/>
      <c r="IAD39" s="827"/>
      <c r="IAE39" s="827"/>
      <c r="IAF39" s="827"/>
      <c r="IAG39" s="827"/>
      <c r="IAH39" s="827"/>
      <c r="IAI39" s="827"/>
      <c r="IAJ39" s="827"/>
      <c r="IAK39" s="827"/>
      <c r="IAL39" s="827"/>
      <c r="IAM39" s="827"/>
      <c r="IAN39" s="827"/>
      <c r="IAO39" s="827"/>
      <c r="IAP39" s="827"/>
      <c r="IAQ39" s="827"/>
      <c r="IAR39" s="827"/>
      <c r="IAS39" s="827"/>
      <c r="IAT39" s="827"/>
      <c r="IAU39" s="827"/>
      <c r="IAV39" s="827"/>
      <c r="IAW39" s="827"/>
      <c r="IAX39" s="827"/>
      <c r="IAY39" s="827"/>
      <c r="IAZ39" s="826"/>
      <c r="IBA39" s="827"/>
      <c r="IBB39" s="827"/>
      <c r="IBC39" s="827"/>
      <c r="IBD39" s="827"/>
      <c r="IBE39" s="827"/>
      <c r="IBF39" s="827"/>
      <c r="IBG39" s="827"/>
      <c r="IBH39" s="827"/>
      <c r="IBI39" s="827"/>
      <c r="IBJ39" s="827"/>
      <c r="IBK39" s="827"/>
      <c r="IBL39" s="827"/>
      <c r="IBM39" s="827"/>
      <c r="IBN39" s="827"/>
      <c r="IBO39" s="827"/>
      <c r="IBP39" s="827"/>
      <c r="IBQ39" s="827"/>
      <c r="IBR39" s="827"/>
      <c r="IBS39" s="827"/>
      <c r="IBT39" s="827"/>
      <c r="IBU39" s="827"/>
      <c r="IBV39" s="827"/>
      <c r="IBW39" s="827"/>
      <c r="IBX39" s="827"/>
      <c r="IBY39" s="827"/>
      <c r="IBZ39" s="827"/>
      <c r="ICA39" s="827"/>
      <c r="ICB39" s="827"/>
      <c r="ICC39" s="827"/>
      <c r="ICD39" s="827"/>
      <c r="ICE39" s="826"/>
      <c r="ICF39" s="827"/>
      <c r="ICG39" s="827"/>
      <c r="ICH39" s="827"/>
      <c r="ICI39" s="827"/>
      <c r="ICJ39" s="827"/>
      <c r="ICK39" s="827"/>
      <c r="ICL39" s="827"/>
      <c r="ICM39" s="827"/>
      <c r="ICN39" s="827"/>
      <c r="ICO39" s="827"/>
      <c r="ICP39" s="827"/>
      <c r="ICQ39" s="827"/>
      <c r="ICR39" s="827"/>
      <c r="ICS39" s="827"/>
      <c r="ICT39" s="827"/>
      <c r="ICU39" s="827"/>
      <c r="ICV39" s="827"/>
      <c r="ICW39" s="827"/>
      <c r="ICX39" s="827"/>
      <c r="ICY39" s="827"/>
      <c r="ICZ39" s="827"/>
      <c r="IDA39" s="827"/>
      <c r="IDB39" s="827"/>
      <c r="IDC39" s="827"/>
      <c r="IDD39" s="827"/>
      <c r="IDE39" s="827"/>
      <c r="IDF39" s="827"/>
      <c r="IDG39" s="827"/>
      <c r="IDH39" s="827"/>
      <c r="IDI39" s="827"/>
      <c r="IDJ39" s="826"/>
      <c r="IDK39" s="827"/>
      <c r="IDL39" s="827"/>
      <c r="IDM39" s="827"/>
      <c r="IDN39" s="827"/>
      <c r="IDO39" s="827"/>
      <c r="IDP39" s="827"/>
      <c r="IDQ39" s="827"/>
      <c r="IDR39" s="827"/>
      <c r="IDS39" s="827"/>
      <c r="IDT39" s="827"/>
      <c r="IDU39" s="827"/>
      <c r="IDV39" s="827"/>
      <c r="IDW39" s="827"/>
      <c r="IDX39" s="827"/>
      <c r="IDY39" s="827"/>
      <c r="IDZ39" s="827"/>
      <c r="IEA39" s="827"/>
      <c r="IEB39" s="827"/>
      <c r="IEC39" s="827"/>
      <c r="IED39" s="827"/>
      <c r="IEE39" s="827"/>
      <c r="IEF39" s="827"/>
      <c r="IEG39" s="827"/>
      <c r="IEH39" s="827"/>
      <c r="IEI39" s="827"/>
      <c r="IEJ39" s="827"/>
      <c r="IEK39" s="827"/>
      <c r="IEL39" s="827"/>
      <c r="IEM39" s="827"/>
      <c r="IEN39" s="827"/>
      <c r="IEO39" s="826"/>
      <c r="IEP39" s="827"/>
      <c r="IEQ39" s="827"/>
      <c r="IER39" s="827"/>
      <c r="IES39" s="827"/>
      <c r="IET39" s="827"/>
      <c r="IEU39" s="827"/>
      <c r="IEV39" s="827"/>
      <c r="IEW39" s="827"/>
      <c r="IEX39" s="827"/>
      <c r="IEY39" s="827"/>
      <c r="IEZ39" s="827"/>
      <c r="IFA39" s="827"/>
      <c r="IFB39" s="827"/>
      <c r="IFC39" s="827"/>
      <c r="IFD39" s="827"/>
      <c r="IFE39" s="827"/>
      <c r="IFF39" s="827"/>
      <c r="IFG39" s="827"/>
      <c r="IFH39" s="827"/>
      <c r="IFI39" s="827"/>
      <c r="IFJ39" s="827"/>
      <c r="IFK39" s="827"/>
      <c r="IFL39" s="827"/>
      <c r="IFM39" s="827"/>
      <c r="IFN39" s="827"/>
      <c r="IFO39" s="827"/>
      <c r="IFP39" s="827"/>
      <c r="IFQ39" s="827"/>
      <c r="IFR39" s="827"/>
      <c r="IFS39" s="827"/>
      <c r="IFT39" s="826"/>
      <c r="IFU39" s="827"/>
      <c r="IFV39" s="827"/>
      <c r="IFW39" s="827"/>
      <c r="IFX39" s="827"/>
      <c r="IFY39" s="827"/>
      <c r="IFZ39" s="827"/>
      <c r="IGA39" s="827"/>
      <c r="IGB39" s="827"/>
      <c r="IGC39" s="827"/>
      <c r="IGD39" s="827"/>
      <c r="IGE39" s="827"/>
      <c r="IGF39" s="827"/>
      <c r="IGG39" s="827"/>
      <c r="IGH39" s="827"/>
      <c r="IGI39" s="827"/>
      <c r="IGJ39" s="827"/>
      <c r="IGK39" s="827"/>
      <c r="IGL39" s="827"/>
      <c r="IGM39" s="827"/>
      <c r="IGN39" s="827"/>
      <c r="IGO39" s="827"/>
      <c r="IGP39" s="827"/>
      <c r="IGQ39" s="827"/>
      <c r="IGR39" s="827"/>
      <c r="IGS39" s="827"/>
      <c r="IGT39" s="827"/>
      <c r="IGU39" s="827"/>
      <c r="IGV39" s="827"/>
      <c r="IGW39" s="827"/>
      <c r="IGX39" s="827"/>
      <c r="IGY39" s="826"/>
      <c r="IGZ39" s="827"/>
      <c r="IHA39" s="827"/>
      <c r="IHB39" s="827"/>
      <c r="IHC39" s="827"/>
      <c r="IHD39" s="827"/>
      <c r="IHE39" s="827"/>
      <c r="IHF39" s="827"/>
      <c r="IHG39" s="827"/>
      <c r="IHH39" s="827"/>
      <c r="IHI39" s="827"/>
      <c r="IHJ39" s="827"/>
      <c r="IHK39" s="827"/>
      <c r="IHL39" s="827"/>
      <c r="IHM39" s="827"/>
      <c r="IHN39" s="827"/>
      <c r="IHO39" s="827"/>
      <c r="IHP39" s="827"/>
      <c r="IHQ39" s="827"/>
      <c r="IHR39" s="827"/>
      <c r="IHS39" s="827"/>
      <c r="IHT39" s="827"/>
      <c r="IHU39" s="827"/>
      <c r="IHV39" s="827"/>
      <c r="IHW39" s="827"/>
      <c r="IHX39" s="827"/>
      <c r="IHY39" s="827"/>
      <c r="IHZ39" s="827"/>
      <c r="IIA39" s="827"/>
      <c r="IIB39" s="827"/>
      <c r="IIC39" s="827"/>
      <c r="IID39" s="826"/>
      <c r="IIE39" s="827"/>
      <c r="IIF39" s="827"/>
      <c r="IIG39" s="827"/>
      <c r="IIH39" s="827"/>
      <c r="III39" s="827"/>
      <c r="IIJ39" s="827"/>
      <c r="IIK39" s="827"/>
      <c r="IIL39" s="827"/>
      <c r="IIM39" s="827"/>
      <c r="IIN39" s="827"/>
      <c r="IIO39" s="827"/>
      <c r="IIP39" s="827"/>
      <c r="IIQ39" s="827"/>
      <c r="IIR39" s="827"/>
      <c r="IIS39" s="827"/>
      <c r="IIT39" s="827"/>
      <c r="IIU39" s="827"/>
      <c r="IIV39" s="827"/>
      <c r="IIW39" s="827"/>
      <c r="IIX39" s="827"/>
      <c r="IIY39" s="827"/>
      <c r="IIZ39" s="827"/>
      <c r="IJA39" s="827"/>
      <c r="IJB39" s="827"/>
      <c r="IJC39" s="827"/>
      <c r="IJD39" s="827"/>
      <c r="IJE39" s="827"/>
      <c r="IJF39" s="827"/>
      <c r="IJG39" s="827"/>
      <c r="IJH39" s="827"/>
      <c r="IJI39" s="826"/>
      <c r="IJJ39" s="827"/>
      <c r="IJK39" s="827"/>
      <c r="IJL39" s="827"/>
      <c r="IJM39" s="827"/>
      <c r="IJN39" s="827"/>
      <c r="IJO39" s="827"/>
      <c r="IJP39" s="827"/>
      <c r="IJQ39" s="827"/>
      <c r="IJR39" s="827"/>
      <c r="IJS39" s="827"/>
      <c r="IJT39" s="827"/>
      <c r="IJU39" s="827"/>
      <c r="IJV39" s="827"/>
      <c r="IJW39" s="827"/>
      <c r="IJX39" s="827"/>
      <c r="IJY39" s="827"/>
      <c r="IJZ39" s="827"/>
      <c r="IKA39" s="827"/>
      <c r="IKB39" s="827"/>
      <c r="IKC39" s="827"/>
      <c r="IKD39" s="827"/>
      <c r="IKE39" s="827"/>
      <c r="IKF39" s="827"/>
      <c r="IKG39" s="827"/>
      <c r="IKH39" s="827"/>
      <c r="IKI39" s="827"/>
      <c r="IKJ39" s="827"/>
      <c r="IKK39" s="827"/>
      <c r="IKL39" s="827"/>
      <c r="IKM39" s="827"/>
      <c r="IKN39" s="826"/>
      <c r="IKO39" s="827"/>
      <c r="IKP39" s="827"/>
      <c r="IKQ39" s="827"/>
      <c r="IKR39" s="827"/>
      <c r="IKS39" s="827"/>
      <c r="IKT39" s="827"/>
      <c r="IKU39" s="827"/>
      <c r="IKV39" s="827"/>
      <c r="IKW39" s="827"/>
      <c r="IKX39" s="827"/>
      <c r="IKY39" s="827"/>
      <c r="IKZ39" s="827"/>
      <c r="ILA39" s="827"/>
      <c r="ILB39" s="827"/>
      <c r="ILC39" s="827"/>
      <c r="ILD39" s="827"/>
      <c r="ILE39" s="827"/>
      <c r="ILF39" s="827"/>
      <c r="ILG39" s="827"/>
      <c r="ILH39" s="827"/>
      <c r="ILI39" s="827"/>
      <c r="ILJ39" s="827"/>
      <c r="ILK39" s="827"/>
      <c r="ILL39" s="827"/>
      <c r="ILM39" s="827"/>
      <c r="ILN39" s="827"/>
      <c r="ILO39" s="827"/>
      <c r="ILP39" s="827"/>
      <c r="ILQ39" s="827"/>
      <c r="ILR39" s="827"/>
      <c r="ILS39" s="826"/>
      <c r="ILT39" s="827"/>
      <c r="ILU39" s="827"/>
      <c r="ILV39" s="827"/>
      <c r="ILW39" s="827"/>
      <c r="ILX39" s="827"/>
      <c r="ILY39" s="827"/>
      <c r="ILZ39" s="827"/>
      <c r="IMA39" s="827"/>
      <c r="IMB39" s="827"/>
      <c r="IMC39" s="827"/>
      <c r="IMD39" s="827"/>
      <c r="IME39" s="827"/>
      <c r="IMF39" s="827"/>
      <c r="IMG39" s="827"/>
      <c r="IMH39" s="827"/>
      <c r="IMI39" s="827"/>
      <c r="IMJ39" s="827"/>
      <c r="IMK39" s="827"/>
      <c r="IML39" s="827"/>
      <c r="IMM39" s="827"/>
      <c r="IMN39" s="827"/>
      <c r="IMO39" s="827"/>
      <c r="IMP39" s="827"/>
      <c r="IMQ39" s="827"/>
      <c r="IMR39" s="827"/>
      <c r="IMS39" s="827"/>
      <c r="IMT39" s="827"/>
      <c r="IMU39" s="827"/>
      <c r="IMV39" s="827"/>
      <c r="IMW39" s="827"/>
      <c r="IMX39" s="826"/>
      <c r="IMY39" s="827"/>
      <c r="IMZ39" s="827"/>
      <c r="INA39" s="827"/>
      <c r="INB39" s="827"/>
      <c r="INC39" s="827"/>
      <c r="IND39" s="827"/>
      <c r="INE39" s="827"/>
      <c r="INF39" s="827"/>
      <c r="ING39" s="827"/>
      <c r="INH39" s="827"/>
      <c r="INI39" s="827"/>
      <c r="INJ39" s="827"/>
      <c r="INK39" s="827"/>
      <c r="INL39" s="827"/>
      <c r="INM39" s="827"/>
      <c r="INN39" s="827"/>
      <c r="INO39" s="827"/>
      <c r="INP39" s="827"/>
      <c r="INQ39" s="827"/>
      <c r="INR39" s="827"/>
      <c r="INS39" s="827"/>
      <c r="INT39" s="827"/>
      <c r="INU39" s="827"/>
      <c r="INV39" s="827"/>
      <c r="INW39" s="827"/>
      <c r="INX39" s="827"/>
      <c r="INY39" s="827"/>
      <c r="INZ39" s="827"/>
      <c r="IOA39" s="827"/>
      <c r="IOB39" s="827"/>
      <c r="IOC39" s="826"/>
      <c r="IOD39" s="827"/>
      <c r="IOE39" s="827"/>
      <c r="IOF39" s="827"/>
      <c r="IOG39" s="827"/>
      <c r="IOH39" s="827"/>
      <c r="IOI39" s="827"/>
      <c r="IOJ39" s="827"/>
      <c r="IOK39" s="827"/>
      <c r="IOL39" s="827"/>
      <c r="IOM39" s="827"/>
      <c r="ION39" s="827"/>
      <c r="IOO39" s="827"/>
      <c r="IOP39" s="827"/>
      <c r="IOQ39" s="827"/>
      <c r="IOR39" s="827"/>
      <c r="IOS39" s="827"/>
      <c r="IOT39" s="827"/>
      <c r="IOU39" s="827"/>
      <c r="IOV39" s="827"/>
      <c r="IOW39" s="827"/>
      <c r="IOX39" s="827"/>
      <c r="IOY39" s="827"/>
      <c r="IOZ39" s="827"/>
      <c r="IPA39" s="827"/>
      <c r="IPB39" s="827"/>
      <c r="IPC39" s="827"/>
      <c r="IPD39" s="827"/>
      <c r="IPE39" s="827"/>
      <c r="IPF39" s="827"/>
      <c r="IPG39" s="827"/>
      <c r="IPH39" s="826"/>
      <c r="IPI39" s="827"/>
      <c r="IPJ39" s="827"/>
      <c r="IPK39" s="827"/>
      <c r="IPL39" s="827"/>
      <c r="IPM39" s="827"/>
      <c r="IPN39" s="827"/>
      <c r="IPO39" s="827"/>
      <c r="IPP39" s="827"/>
      <c r="IPQ39" s="827"/>
      <c r="IPR39" s="827"/>
      <c r="IPS39" s="827"/>
      <c r="IPT39" s="827"/>
      <c r="IPU39" s="827"/>
      <c r="IPV39" s="827"/>
      <c r="IPW39" s="827"/>
      <c r="IPX39" s="827"/>
      <c r="IPY39" s="827"/>
      <c r="IPZ39" s="827"/>
      <c r="IQA39" s="827"/>
      <c r="IQB39" s="827"/>
      <c r="IQC39" s="827"/>
      <c r="IQD39" s="827"/>
      <c r="IQE39" s="827"/>
      <c r="IQF39" s="827"/>
      <c r="IQG39" s="827"/>
      <c r="IQH39" s="827"/>
      <c r="IQI39" s="827"/>
      <c r="IQJ39" s="827"/>
      <c r="IQK39" s="827"/>
      <c r="IQL39" s="827"/>
      <c r="IQM39" s="826"/>
      <c r="IQN39" s="827"/>
      <c r="IQO39" s="827"/>
      <c r="IQP39" s="827"/>
      <c r="IQQ39" s="827"/>
      <c r="IQR39" s="827"/>
      <c r="IQS39" s="827"/>
      <c r="IQT39" s="827"/>
      <c r="IQU39" s="827"/>
      <c r="IQV39" s="827"/>
      <c r="IQW39" s="827"/>
      <c r="IQX39" s="827"/>
      <c r="IQY39" s="827"/>
      <c r="IQZ39" s="827"/>
      <c r="IRA39" s="827"/>
      <c r="IRB39" s="827"/>
      <c r="IRC39" s="827"/>
      <c r="IRD39" s="827"/>
      <c r="IRE39" s="827"/>
      <c r="IRF39" s="827"/>
      <c r="IRG39" s="827"/>
      <c r="IRH39" s="827"/>
      <c r="IRI39" s="827"/>
      <c r="IRJ39" s="827"/>
      <c r="IRK39" s="827"/>
      <c r="IRL39" s="827"/>
      <c r="IRM39" s="827"/>
      <c r="IRN39" s="827"/>
      <c r="IRO39" s="827"/>
      <c r="IRP39" s="827"/>
      <c r="IRQ39" s="827"/>
      <c r="IRR39" s="826"/>
      <c r="IRS39" s="827"/>
      <c r="IRT39" s="827"/>
      <c r="IRU39" s="827"/>
      <c r="IRV39" s="827"/>
      <c r="IRW39" s="827"/>
      <c r="IRX39" s="827"/>
      <c r="IRY39" s="827"/>
      <c r="IRZ39" s="827"/>
      <c r="ISA39" s="827"/>
      <c r="ISB39" s="827"/>
      <c r="ISC39" s="827"/>
      <c r="ISD39" s="827"/>
      <c r="ISE39" s="827"/>
      <c r="ISF39" s="827"/>
      <c r="ISG39" s="827"/>
      <c r="ISH39" s="827"/>
      <c r="ISI39" s="827"/>
      <c r="ISJ39" s="827"/>
      <c r="ISK39" s="827"/>
      <c r="ISL39" s="827"/>
      <c r="ISM39" s="827"/>
      <c r="ISN39" s="827"/>
      <c r="ISO39" s="827"/>
      <c r="ISP39" s="827"/>
      <c r="ISQ39" s="827"/>
      <c r="ISR39" s="827"/>
      <c r="ISS39" s="827"/>
      <c r="IST39" s="827"/>
      <c r="ISU39" s="827"/>
      <c r="ISV39" s="827"/>
      <c r="ISW39" s="826"/>
      <c r="ISX39" s="827"/>
      <c r="ISY39" s="827"/>
      <c r="ISZ39" s="827"/>
      <c r="ITA39" s="827"/>
      <c r="ITB39" s="827"/>
      <c r="ITC39" s="827"/>
      <c r="ITD39" s="827"/>
      <c r="ITE39" s="827"/>
      <c r="ITF39" s="827"/>
      <c r="ITG39" s="827"/>
      <c r="ITH39" s="827"/>
      <c r="ITI39" s="827"/>
      <c r="ITJ39" s="827"/>
      <c r="ITK39" s="827"/>
      <c r="ITL39" s="827"/>
      <c r="ITM39" s="827"/>
      <c r="ITN39" s="827"/>
      <c r="ITO39" s="827"/>
      <c r="ITP39" s="827"/>
      <c r="ITQ39" s="827"/>
      <c r="ITR39" s="827"/>
      <c r="ITS39" s="827"/>
      <c r="ITT39" s="827"/>
      <c r="ITU39" s="827"/>
      <c r="ITV39" s="827"/>
      <c r="ITW39" s="827"/>
      <c r="ITX39" s="827"/>
      <c r="ITY39" s="827"/>
      <c r="ITZ39" s="827"/>
      <c r="IUA39" s="827"/>
      <c r="IUB39" s="826"/>
      <c r="IUC39" s="827"/>
      <c r="IUD39" s="827"/>
      <c r="IUE39" s="827"/>
      <c r="IUF39" s="827"/>
      <c r="IUG39" s="827"/>
      <c r="IUH39" s="827"/>
      <c r="IUI39" s="827"/>
      <c r="IUJ39" s="827"/>
      <c r="IUK39" s="827"/>
      <c r="IUL39" s="827"/>
      <c r="IUM39" s="827"/>
      <c r="IUN39" s="827"/>
      <c r="IUO39" s="827"/>
      <c r="IUP39" s="827"/>
      <c r="IUQ39" s="827"/>
      <c r="IUR39" s="827"/>
      <c r="IUS39" s="827"/>
      <c r="IUT39" s="827"/>
      <c r="IUU39" s="827"/>
      <c r="IUV39" s="827"/>
      <c r="IUW39" s="827"/>
      <c r="IUX39" s="827"/>
      <c r="IUY39" s="827"/>
      <c r="IUZ39" s="827"/>
      <c r="IVA39" s="827"/>
      <c r="IVB39" s="827"/>
      <c r="IVC39" s="827"/>
      <c r="IVD39" s="827"/>
      <c r="IVE39" s="827"/>
      <c r="IVF39" s="827"/>
      <c r="IVG39" s="826"/>
      <c r="IVH39" s="827"/>
      <c r="IVI39" s="827"/>
      <c r="IVJ39" s="827"/>
      <c r="IVK39" s="827"/>
      <c r="IVL39" s="827"/>
      <c r="IVM39" s="827"/>
      <c r="IVN39" s="827"/>
      <c r="IVO39" s="827"/>
      <c r="IVP39" s="827"/>
      <c r="IVQ39" s="827"/>
      <c r="IVR39" s="827"/>
      <c r="IVS39" s="827"/>
      <c r="IVT39" s="827"/>
      <c r="IVU39" s="827"/>
      <c r="IVV39" s="827"/>
      <c r="IVW39" s="827"/>
      <c r="IVX39" s="827"/>
      <c r="IVY39" s="827"/>
      <c r="IVZ39" s="827"/>
      <c r="IWA39" s="827"/>
      <c r="IWB39" s="827"/>
      <c r="IWC39" s="827"/>
      <c r="IWD39" s="827"/>
      <c r="IWE39" s="827"/>
      <c r="IWF39" s="827"/>
      <c r="IWG39" s="827"/>
      <c r="IWH39" s="827"/>
      <c r="IWI39" s="827"/>
      <c r="IWJ39" s="827"/>
      <c r="IWK39" s="827"/>
      <c r="IWL39" s="826"/>
      <c r="IWM39" s="827"/>
      <c r="IWN39" s="827"/>
      <c r="IWO39" s="827"/>
      <c r="IWP39" s="827"/>
      <c r="IWQ39" s="827"/>
      <c r="IWR39" s="827"/>
      <c r="IWS39" s="827"/>
      <c r="IWT39" s="827"/>
      <c r="IWU39" s="827"/>
      <c r="IWV39" s="827"/>
      <c r="IWW39" s="827"/>
      <c r="IWX39" s="827"/>
      <c r="IWY39" s="827"/>
      <c r="IWZ39" s="827"/>
      <c r="IXA39" s="827"/>
      <c r="IXB39" s="827"/>
      <c r="IXC39" s="827"/>
      <c r="IXD39" s="827"/>
      <c r="IXE39" s="827"/>
      <c r="IXF39" s="827"/>
      <c r="IXG39" s="827"/>
      <c r="IXH39" s="827"/>
      <c r="IXI39" s="827"/>
      <c r="IXJ39" s="827"/>
      <c r="IXK39" s="827"/>
      <c r="IXL39" s="827"/>
      <c r="IXM39" s="827"/>
      <c r="IXN39" s="827"/>
      <c r="IXO39" s="827"/>
      <c r="IXP39" s="827"/>
      <c r="IXQ39" s="826"/>
      <c r="IXR39" s="827"/>
      <c r="IXS39" s="827"/>
      <c r="IXT39" s="827"/>
      <c r="IXU39" s="827"/>
      <c r="IXV39" s="827"/>
      <c r="IXW39" s="827"/>
      <c r="IXX39" s="827"/>
      <c r="IXY39" s="827"/>
      <c r="IXZ39" s="827"/>
      <c r="IYA39" s="827"/>
      <c r="IYB39" s="827"/>
      <c r="IYC39" s="827"/>
      <c r="IYD39" s="827"/>
      <c r="IYE39" s="827"/>
      <c r="IYF39" s="827"/>
      <c r="IYG39" s="827"/>
      <c r="IYH39" s="827"/>
      <c r="IYI39" s="827"/>
      <c r="IYJ39" s="827"/>
      <c r="IYK39" s="827"/>
      <c r="IYL39" s="827"/>
      <c r="IYM39" s="827"/>
      <c r="IYN39" s="827"/>
      <c r="IYO39" s="827"/>
      <c r="IYP39" s="827"/>
      <c r="IYQ39" s="827"/>
      <c r="IYR39" s="827"/>
      <c r="IYS39" s="827"/>
      <c r="IYT39" s="827"/>
      <c r="IYU39" s="827"/>
      <c r="IYV39" s="826"/>
      <c r="IYW39" s="827"/>
      <c r="IYX39" s="827"/>
      <c r="IYY39" s="827"/>
      <c r="IYZ39" s="827"/>
      <c r="IZA39" s="827"/>
      <c r="IZB39" s="827"/>
      <c r="IZC39" s="827"/>
      <c r="IZD39" s="827"/>
      <c r="IZE39" s="827"/>
      <c r="IZF39" s="827"/>
      <c r="IZG39" s="827"/>
      <c r="IZH39" s="827"/>
      <c r="IZI39" s="827"/>
      <c r="IZJ39" s="827"/>
      <c r="IZK39" s="827"/>
      <c r="IZL39" s="827"/>
      <c r="IZM39" s="827"/>
      <c r="IZN39" s="827"/>
      <c r="IZO39" s="827"/>
      <c r="IZP39" s="827"/>
      <c r="IZQ39" s="827"/>
      <c r="IZR39" s="827"/>
      <c r="IZS39" s="827"/>
      <c r="IZT39" s="827"/>
      <c r="IZU39" s="827"/>
      <c r="IZV39" s="827"/>
      <c r="IZW39" s="827"/>
      <c r="IZX39" s="827"/>
      <c r="IZY39" s="827"/>
      <c r="IZZ39" s="827"/>
      <c r="JAA39" s="826"/>
      <c r="JAB39" s="827"/>
      <c r="JAC39" s="827"/>
      <c r="JAD39" s="827"/>
      <c r="JAE39" s="827"/>
      <c r="JAF39" s="827"/>
      <c r="JAG39" s="827"/>
      <c r="JAH39" s="827"/>
      <c r="JAI39" s="827"/>
      <c r="JAJ39" s="827"/>
      <c r="JAK39" s="827"/>
      <c r="JAL39" s="827"/>
      <c r="JAM39" s="827"/>
      <c r="JAN39" s="827"/>
      <c r="JAO39" s="827"/>
      <c r="JAP39" s="827"/>
      <c r="JAQ39" s="827"/>
      <c r="JAR39" s="827"/>
      <c r="JAS39" s="827"/>
      <c r="JAT39" s="827"/>
      <c r="JAU39" s="827"/>
      <c r="JAV39" s="827"/>
      <c r="JAW39" s="827"/>
      <c r="JAX39" s="827"/>
      <c r="JAY39" s="827"/>
      <c r="JAZ39" s="827"/>
      <c r="JBA39" s="827"/>
      <c r="JBB39" s="827"/>
      <c r="JBC39" s="827"/>
      <c r="JBD39" s="827"/>
      <c r="JBE39" s="827"/>
      <c r="JBF39" s="826"/>
      <c r="JBG39" s="827"/>
      <c r="JBH39" s="827"/>
      <c r="JBI39" s="827"/>
      <c r="JBJ39" s="827"/>
      <c r="JBK39" s="827"/>
      <c r="JBL39" s="827"/>
      <c r="JBM39" s="827"/>
      <c r="JBN39" s="827"/>
      <c r="JBO39" s="827"/>
      <c r="JBP39" s="827"/>
      <c r="JBQ39" s="827"/>
      <c r="JBR39" s="827"/>
      <c r="JBS39" s="827"/>
      <c r="JBT39" s="827"/>
      <c r="JBU39" s="827"/>
      <c r="JBV39" s="827"/>
      <c r="JBW39" s="827"/>
      <c r="JBX39" s="827"/>
      <c r="JBY39" s="827"/>
      <c r="JBZ39" s="827"/>
      <c r="JCA39" s="827"/>
      <c r="JCB39" s="827"/>
      <c r="JCC39" s="827"/>
      <c r="JCD39" s="827"/>
      <c r="JCE39" s="827"/>
      <c r="JCF39" s="827"/>
      <c r="JCG39" s="827"/>
      <c r="JCH39" s="827"/>
      <c r="JCI39" s="827"/>
      <c r="JCJ39" s="827"/>
      <c r="JCK39" s="826"/>
      <c r="JCL39" s="827"/>
      <c r="JCM39" s="827"/>
      <c r="JCN39" s="827"/>
      <c r="JCO39" s="827"/>
      <c r="JCP39" s="827"/>
      <c r="JCQ39" s="827"/>
      <c r="JCR39" s="827"/>
      <c r="JCS39" s="827"/>
      <c r="JCT39" s="827"/>
      <c r="JCU39" s="827"/>
      <c r="JCV39" s="827"/>
      <c r="JCW39" s="827"/>
      <c r="JCX39" s="827"/>
      <c r="JCY39" s="827"/>
      <c r="JCZ39" s="827"/>
      <c r="JDA39" s="827"/>
      <c r="JDB39" s="827"/>
      <c r="JDC39" s="827"/>
      <c r="JDD39" s="827"/>
      <c r="JDE39" s="827"/>
      <c r="JDF39" s="827"/>
      <c r="JDG39" s="827"/>
      <c r="JDH39" s="827"/>
      <c r="JDI39" s="827"/>
      <c r="JDJ39" s="827"/>
      <c r="JDK39" s="827"/>
      <c r="JDL39" s="827"/>
      <c r="JDM39" s="827"/>
      <c r="JDN39" s="827"/>
      <c r="JDO39" s="827"/>
      <c r="JDP39" s="826"/>
      <c r="JDQ39" s="827"/>
      <c r="JDR39" s="827"/>
      <c r="JDS39" s="827"/>
      <c r="JDT39" s="827"/>
      <c r="JDU39" s="827"/>
      <c r="JDV39" s="827"/>
      <c r="JDW39" s="827"/>
      <c r="JDX39" s="827"/>
      <c r="JDY39" s="827"/>
      <c r="JDZ39" s="827"/>
      <c r="JEA39" s="827"/>
      <c r="JEB39" s="827"/>
      <c r="JEC39" s="827"/>
      <c r="JED39" s="827"/>
      <c r="JEE39" s="827"/>
      <c r="JEF39" s="827"/>
      <c r="JEG39" s="827"/>
      <c r="JEH39" s="827"/>
      <c r="JEI39" s="827"/>
      <c r="JEJ39" s="827"/>
      <c r="JEK39" s="827"/>
      <c r="JEL39" s="827"/>
      <c r="JEM39" s="827"/>
      <c r="JEN39" s="827"/>
      <c r="JEO39" s="827"/>
      <c r="JEP39" s="827"/>
      <c r="JEQ39" s="827"/>
      <c r="JER39" s="827"/>
      <c r="JES39" s="827"/>
      <c r="JET39" s="827"/>
      <c r="JEU39" s="826"/>
      <c r="JEV39" s="827"/>
      <c r="JEW39" s="827"/>
      <c r="JEX39" s="827"/>
      <c r="JEY39" s="827"/>
      <c r="JEZ39" s="827"/>
      <c r="JFA39" s="827"/>
      <c r="JFB39" s="827"/>
      <c r="JFC39" s="827"/>
      <c r="JFD39" s="827"/>
      <c r="JFE39" s="827"/>
      <c r="JFF39" s="827"/>
      <c r="JFG39" s="827"/>
      <c r="JFH39" s="827"/>
      <c r="JFI39" s="827"/>
      <c r="JFJ39" s="827"/>
      <c r="JFK39" s="827"/>
      <c r="JFL39" s="827"/>
      <c r="JFM39" s="827"/>
      <c r="JFN39" s="827"/>
      <c r="JFO39" s="827"/>
      <c r="JFP39" s="827"/>
      <c r="JFQ39" s="827"/>
      <c r="JFR39" s="827"/>
      <c r="JFS39" s="827"/>
      <c r="JFT39" s="827"/>
      <c r="JFU39" s="827"/>
      <c r="JFV39" s="827"/>
      <c r="JFW39" s="827"/>
      <c r="JFX39" s="827"/>
      <c r="JFY39" s="827"/>
      <c r="JFZ39" s="826"/>
      <c r="JGA39" s="827"/>
      <c r="JGB39" s="827"/>
      <c r="JGC39" s="827"/>
      <c r="JGD39" s="827"/>
      <c r="JGE39" s="827"/>
      <c r="JGF39" s="827"/>
      <c r="JGG39" s="827"/>
      <c r="JGH39" s="827"/>
      <c r="JGI39" s="827"/>
      <c r="JGJ39" s="827"/>
      <c r="JGK39" s="827"/>
      <c r="JGL39" s="827"/>
      <c r="JGM39" s="827"/>
      <c r="JGN39" s="827"/>
      <c r="JGO39" s="827"/>
      <c r="JGP39" s="827"/>
      <c r="JGQ39" s="827"/>
      <c r="JGR39" s="827"/>
      <c r="JGS39" s="827"/>
      <c r="JGT39" s="827"/>
      <c r="JGU39" s="827"/>
      <c r="JGV39" s="827"/>
      <c r="JGW39" s="827"/>
      <c r="JGX39" s="827"/>
      <c r="JGY39" s="827"/>
      <c r="JGZ39" s="827"/>
      <c r="JHA39" s="827"/>
      <c r="JHB39" s="827"/>
      <c r="JHC39" s="827"/>
      <c r="JHD39" s="827"/>
      <c r="JHE39" s="826"/>
      <c r="JHF39" s="827"/>
      <c r="JHG39" s="827"/>
      <c r="JHH39" s="827"/>
      <c r="JHI39" s="827"/>
      <c r="JHJ39" s="827"/>
      <c r="JHK39" s="827"/>
      <c r="JHL39" s="827"/>
      <c r="JHM39" s="827"/>
      <c r="JHN39" s="827"/>
      <c r="JHO39" s="827"/>
      <c r="JHP39" s="827"/>
      <c r="JHQ39" s="827"/>
      <c r="JHR39" s="827"/>
      <c r="JHS39" s="827"/>
      <c r="JHT39" s="827"/>
      <c r="JHU39" s="827"/>
      <c r="JHV39" s="827"/>
      <c r="JHW39" s="827"/>
      <c r="JHX39" s="827"/>
      <c r="JHY39" s="827"/>
      <c r="JHZ39" s="827"/>
      <c r="JIA39" s="827"/>
      <c r="JIB39" s="827"/>
      <c r="JIC39" s="827"/>
      <c r="JID39" s="827"/>
      <c r="JIE39" s="827"/>
      <c r="JIF39" s="827"/>
      <c r="JIG39" s="827"/>
      <c r="JIH39" s="827"/>
      <c r="JII39" s="827"/>
      <c r="JIJ39" s="826"/>
      <c r="JIK39" s="827"/>
      <c r="JIL39" s="827"/>
      <c r="JIM39" s="827"/>
      <c r="JIN39" s="827"/>
      <c r="JIO39" s="827"/>
      <c r="JIP39" s="827"/>
      <c r="JIQ39" s="827"/>
      <c r="JIR39" s="827"/>
      <c r="JIS39" s="827"/>
      <c r="JIT39" s="827"/>
      <c r="JIU39" s="827"/>
      <c r="JIV39" s="827"/>
      <c r="JIW39" s="827"/>
      <c r="JIX39" s="827"/>
      <c r="JIY39" s="827"/>
      <c r="JIZ39" s="827"/>
      <c r="JJA39" s="827"/>
      <c r="JJB39" s="827"/>
      <c r="JJC39" s="827"/>
      <c r="JJD39" s="827"/>
      <c r="JJE39" s="827"/>
      <c r="JJF39" s="827"/>
      <c r="JJG39" s="827"/>
      <c r="JJH39" s="827"/>
      <c r="JJI39" s="827"/>
      <c r="JJJ39" s="827"/>
      <c r="JJK39" s="827"/>
      <c r="JJL39" s="827"/>
      <c r="JJM39" s="827"/>
      <c r="JJN39" s="827"/>
      <c r="JJO39" s="826"/>
      <c r="JJP39" s="827"/>
      <c r="JJQ39" s="827"/>
      <c r="JJR39" s="827"/>
      <c r="JJS39" s="827"/>
      <c r="JJT39" s="827"/>
      <c r="JJU39" s="827"/>
      <c r="JJV39" s="827"/>
      <c r="JJW39" s="827"/>
      <c r="JJX39" s="827"/>
      <c r="JJY39" s="827"/>
      <c r="JJZ39" s="827"/>
      <c r="JKA39" s="827"/>
      <c r="JKB39" s="827"/>
      <c r="JKC39" s="827"/>
      <c r="JKD39" s="827"/>
      <c r="JKE39" s="827"/>
      <c r="JKF39" s="827"/>
      <c r="JKG39" s="827"/>
      <c r="JKH39" s="827"/>
      <c r="JKI39" s="827"/>
      <c r="JKJ39" s="827"/>
      <c r="JKK39" s="827"/>
      <c r="JKL39" s="827"/>
      <c r="JKM39" s="827"/>
      <c r="JKN39" s="827"/>
      <c r="JKO39" s="827"/>
      <c r="JKP39" s="827"/>
      <c r="JKQ39" s="827"/>
      <c r="JKR39" s="827"/>
      <c r="JKS39" s="827"/>
      <c r="JKT39" s="826"/>
      <c r="JKU39" s="827"/>
      <c r="JKV39" s="827"/>
      <c r="JKW39" s="827"/>
      <c r="JKX39" s="827"/>
      <c r="JKY39" s="827"/>
      <c r="JKZ39" s="827"/>
      <c r="JLA39" s="827"/>
      <c r="JLB39" s="827"/>
      <c r="JLC39" s="827"/>
      <c r="JLD39" s="827"/>
      <c r="JLE39" s="827"/>
      <c r="JLF39" s="827"/>
      <c r="JLG39" s="827"/>
      <c r="JLH39" s="827"/>
      <c r="JLI39" s="827"/>
      <c r="JLJ39" s="827"/>
      <c r="JLK39" s="827"/>
      <c r="JLL39" s="827"/>
      <c r="JLM39" s="827"/>
      <c r="JLN39" s="827"/>
      <c r="JLO39" s="827"/>
      <c r="JLP39" s="827"/>
      <c r="JLQ39" s="827"/>
      <c r="JLR39" s="827"/>
      <c r="JLS39" s="827"/>
      <c r="JLT39" s="827"/>
      <c r="JLU39" s="827"/>
      <c r="JLV39" s="827"/>
      <c r="JLW39" s="827"/>
      <c r="JLX39" s="827"/>
      <c r="JLY39" s="826"/>
      <c r="JLZ39" s="827"/>
      <c r="JMA39" s="827"/>
      <c r="JMB39" s="827"/>
      <c r="JMC39" s="827"/>
      <c r="JMD39" s="827"/>
      <c r="JME39" s="827"/>
      <c r="JMF39" s="827"/>
      <c r="JMG39" s="827"/>
      <c r="JMH39" s="827"/>
      <c r="JMI39" s="827"/>
      <c r="JMJ39" s="827"/>
      <c r="JMK39" s="827"/>
      <c r="JML39" s="827"/>
      <c r="JMM39" s="827"/>
      <c r="JMN39" s="827"/>
      <c r="JMO39" s="827"/>
      <c r="JMP39" s="827"/>
      <c r="JMQ39" s="827"/>
      <c r="JMR39" s="827"/>
      <c r="JMS39" s="827"/>
      <c r="JMT39" s="827"/>
      <c r="JMU39" s="827"/>
      <c r="JMV39" s="827"/>
      <c r="JMW39" s="827"/>
      <c r="JMX39" s="827"/>
      <c r="JMY39" s="827"/>
      <c r="JMZ39" s="827"/>
      <c r="JNA39" s="827"/>
      <c r="JNB39" s="827"/>
      <c r="JNC39" s="827"/>
      <c r="JND39" s="826"/>
      <c r="JNE39" s="827"/>
      <c r="JNF39" s="827"/>
      <c r="JNG39" s="827"/>
      <c r="JNH39" s="827"/>
      <c r="JNI39" s="827"/>
      <c r="JNJ39" s="827"/>
      <c r="JNK39" s="827"/>
      <c r="JNL39" s="827"/>
      <c r="JNM39" s="827"/>
      <c r="JNN39" s="827"/>
      <c r="JNO39" s="827"/>
      <c r="JNP39" s="827"/>
      <c r="JNQ39" s="827"/>
      <c r="JNR39" s="827"/>
      <c r="JNS39" s="827"/>
      <c r="JNT39" s="827"/>
      <c r="JNU39" s="827"/>
      <c r="JNV39" s="827"/>
      <c r="JNW39" s="827"/>
      <c r="JNX39" s="827"/>
      <c r="JNY39" s="827"/>
      <c r="JNZ39" s="827"/>
      <c r="JOA39" s="827"/>
      <c r="JOB39" s="827"/>
      <c r="JOC39" s="827"/>
      <c r="JOD39" s="827"/>
      <c r="JOE39" s="827"/>
      <c r="JOF39" s="827"/>
      <c r="JOG39" s="827"/>
      <c r="JOH39" s="827"/>
      <c r="JOI39" s="826"/>
      <c r="JOJ39" s="827"/>
      <c r="JOK39" s="827"/>
      <c r="JOL39" s="827"/>
      <c r="JOM39" s="827"/>
      <c r="JON39" s="827"/>
      <c r="JOO39" s="827"/>
      <c r="JOP39" s="827"/>
      <c r="JOQ39" s="827"/>
      <c r="JOR39" s="827"/>
      <c r="JOS39" s="827"/>
      <c r="JOT39" s="827"/>
      <c r="JOU39" s="827"/>
      <c r="JOV39" s="827"/>
      <c r="JOW39" s="827"/>
      <c r="JOX39" s="827"/>
      <c r="JOY39" s="827"/>
      <c r="JOZ39" s="827"/>
      <c r="JPA39" s="827"/>
      <c r="JPB39" s="827"/>
      <c r="JPC39" s="827"/>
      <c r="JPD39" s="827"/>
      <c r="JPE39" s="827"/>
      <c r="JPF39" s="827"/>
      <c r="JPG39" s="827"/>
      <c r="JPH39" s="827"/>
      <c r="JPI39" s="827"/>
      <c r="JPJ39" s="827"/>
      <c r="JPK39" s="827"/>
      <c r="JPL39" s="827"/>
      <c r="JPM39" s="827"/>
      <c r="JPN39" s="826"/>
      <c r="JPO39" s="827"/>
      <c r="JPP39" s="827"/>
      <c r="JPQ39" s="827"/>
      <c r="JPR39" s="827"/>
      <c r="JPS39" s="827"/>
      <c r="JPT39" s="827"/>
      <c r="JPU39" s="827"/>
      <c r="JPV39" s="827"/>
      <c r="JPW39" s="827"/>
      <c r="JPX39" s="827"/>
      <c r="JPY39" s="827"/>
      <c r="JPZ39" s="827"/>
      <c r="JQA39" s="827"/>
      <c r="JQB39" s="827"/>
      <c r="JQC39" s="827"/>
      <c r="JQD39" s="827"/>
      <c r="JQE39" s="827"/>
      <c r="JQF39" s="827"/>
      <c r="JQG39" s="827"/>
      <c r="JQH39" s="827"/>
      <c r="JQI39" s="827"/>
      <c r="JQJ39" s="827"/>
      <c r="JQK39" s="827"/>
      <c r="JQL39" s="827"/>
      <c r="JQM39" s="827"/>
      <c r="JQN39" s="827"/>
      <c r="JQO39" s="827"/>
      <c r="JQP39" s="827"/>
      <c r="JQQ39" s="827"/>
      <c r="JQR39" s="827"/>
      <c r="JQS39" s="826"/>
      <c r="JQT39" s="827"/>
      <c r="JQU39" s="827"/>
      <c r="JQV39" s="827"/>
      <c r="JQW39" s="827"/>
      <c r="JQX39" s="827"/>
      <c r="JQY39" s="827"/>
      <c r="JQZ39" s="827"/>
      <c r="JRA39" s="827"/>
      <c r="JRB39" s="827"/>
      <c r="JRC39" s="827"/>
      <c r="JRD39" s="827"/>
      <c r="JRE39" s="827"/>
      <c r="JRF39" s="827"/>
      <c r="JRG39" s="827"/>
      <c r="JRH39" s="827"/>
      <c r="JRI39" s="827"/>
      <c r="JRJ39" s="827"/>
      <c r="JRK39" s="827"/>
      <c r="JRL39" s="827"/>
      <c r="JRM39" s="827"/>
      <c r="JRN39" s="827"/>
      <c r="JRO39" s="827"/>
      <c r="JRP39" s="827"/>
      <c r="JRQ39" s="827"/>
      <c r="JRR39" s="827"/>
      <c r="JRS39" s="827"/>
      <c r="JRT39" s="827"/>
      <c r="JRU39" s="827"/>
      <c r="JRV39" s="827"/>
      <c r="JRW39" s="827"/>
      <c r="JRX39" s="826"/>
      <c r="JRY39" s="827"/>
      <c r="JRZ39" s="827"/>
      <c r="JSA39" s="827"/>
      <c r="JSB39" s="827"/>
      <c r="JSC39" s="827"/>
      <c r="JSD39" s="827"/>
      <c r="JSE39" s="827"/>
      <c r="JSF39" s="827"/>
      <c r="JSG39" s="827"/>
      <c r="JSH39" s="827"/>
      <c r="JSI39" s="827"/>
      <c r="JSJ39" s="827"/>
      <c r="JSK39" s="827"/>
      <c r="JSL39" s="827"/>
      <c r="JSM39" s="827"/>
      <c r="JSN39" s="827"/>
      <c r="JSO39" s="827"/>
      <c r="JSP39" s="827"/>
      <c r="JSQ39" s="827"/>
      <c r="JSR39" s="827"/>
      <c r="JSS39" s="827"/>
      <c r="JST39" s="827"/>
      <c r="JSU39" s="827"/>
      <c r="JSV39" s="827"/>
      <c r="JSW39" s="827"/>
      <c r="JSX39" s="827"/>
      <c r="JSY39" s="827"/>
      <c r="JSZ39" s="827"/>
      <c r="JTA39" s="827"/>
      <c r="JTB39" s="827"/>
      <c r="JTC39" s="826"/>
      <c r="JTD39" s="827"/>
      <c r="JTE39" s="827"/>
      <c r="JTF39" s="827"/>
      <c r="JTG39" s="827"/>
      <c r="JTH39" s="827"/>
      <c r="JTI39" s="827"/>
      <c r="JTJ39" s="827"/>
      <c r="JTK39" s="827"/>
      <c r="JTL39" s="827"/>
      <c r="JTM39" s="827"/>
      <c r="JTN39" s="827"/>
      <c r="JTO39" s="827"/>
      <c r="JTP39" s="827"/>
      <c r="JTQ39" s="827"/>
      <c r="JTR39" s="827"/>
      <c r="JTS39" s="827"/>
      <c r="JTT39" s="827"/>
      <c r="JTU39" s="827"/>
      <c r="JTV39" s="827"/>
      <c r="JTW39" s="827"/>
      <c r="JTX39" s="827"/>
      <c r="JTY39" s="827"/>
      <c r="JTZ39" s="827"/>
      <c r="JUA39" s="827"/>
      <c r="JUB39" s="827"/>
      <c r="JUC39" s="827"/>
      <c r="JUD39" s="827"/>
      <c r="JUE39" s="827"/>
      <c r="JUF39" s="827"/>
      <c r="JUG39" s="827"/>
      <c r="JUH39" s="826"/>
      <c r="JUI39" s="827"/>
      <c r="JUJ39" s="827"/>
      <c r="JUK39" s="827"/>
      <c r="JUL39" s="827"/>
      <c r="JUM39" s="827"/>
      <c r="JUN39" s="827"/>
      <c r="JUO39" s="827"/>
      <c r="JUP39" s="827"/>
      <c r="JUQ39" s="827"/>
      <c r="JUR39" s="827"/>
      <c r="JUS39" s="827"/>
      <c r="JUT39" s="827"/>
      <c r="JUU39" s="827"/>
      <c r="JUV39" s="827"/>
      <c r="JUW39" s="827"/>
      <c r="JUX39" s="827"/>
      <c r="JUY39" s="827"/>
      <c r="JUZ39" s="827"/>
      <c r="JVA39" s="827"/>
      <c r="JVB39" s="827"/>
      <c r="JVC39" s="827"/>
      <c r="JVD39" s="827"/>
      <c r="JVE39" s="827"/>
      <c r="JVF39" s="827"/>
      <c r="JVG39" s="827"/>
      <c r="JVH39" s="827"/>
      <c r="JVI39" s="827"/>
      <c r="JVJ39" s="827"/>
      <c r="JVK39" s="827"/>
      <c r="JVL39" s="827"/>
      <c r="JVM39" s="826"/>
      <c r="JVN39" s="827"/>
      <c r="JVO39" s="827"/>
      <c r="JVP39" s="827"/>
      <c r="JVQ39" s="827"/>
      <c r="JVR39" s="827"/>
      <c r="JVS39" s="827"/>
      <c r="JVT39" s="827"/>
      <c r="JVU39" s="827"/>
      <c r="JVV39" s="827"/>
      <c r="JVW39" s="827"/>
      <c r="JVX39" s="827"/>
      <c r="JVY39" s="827"/>
      <c r="JVZ39" s="827"/>
      <c r="JWA39" s="827"/>
      <c r="JWB39" s="827"/>
      <c r="JWC39" s="827"/>
      <c r="JWD39" s="827"/>
      <c r="JWE39" s="827"/>
      <c r="JWF39" s="827"/>
      <c r="JWG39" s="827"/>
      <c r="JWH39" s="827"/>
      <c r="JWI39" s="827"/>
      <c r="JWJ39" s="827"/>
      <c r="JWK39" s="827"/>
      <c r="JWL39" s="827"/>
      <c r="JWM39" s="827"/>
      <c r="JWN39" s="827"/>
      <c r="JWO39" s="827"/>
      <c r="JWP39" s="827"/>
      <c r="JWQ39" s="827"/>
      <c r="JWR39" s="826"/>
      <c r="JWS39" s="827"/>
      <c r="JWT39" s="827"/>
      <c r="JWU39" s="827"/>
      <c r="JWV39" s="827"/>
      <c r="JWW39" s="827"/>
      <c r="JWX39" s="827"/>
      <c r="JWY39" s="827"/>
      <c r="JWZ39" s="827"/>
      <c r="JXA39" s="827"/>
      <c r="JXB39" s="827"/>
      <c r="JXC39" s="827"/>
      <c r="JXD39" s="827"/>
      <c r="JXE39" s="827"/>
      <c r="JXF39" s="827"/>
      <c r="JXG39" s="827"/>
      <c r="JXH39" s="827"/>
      <c r="JXI39" s="827"/>
      <c r="JXJ39" s="827"/>
      <c r="JXK39" s="827"/>
      <c r="JXL39" s="827"/>
      <c r="JXM39" s="827"/>
      <c r="JXN39" s="827"/>
      <c r="JXO39" s="827"/>
      <c r="JXP39" s="827"/>
      <c r="JXQ39" s="827"/>
      <c r="JXR39" s="827"/>
      <c r="JXS39" s="827"/>
      <c r="JXT39" s="827"/>
      <c r="JXU39" s="827"/>
      <c r="JXV39" s="827"/>
      <c r="JXW39" s="826"/>
      <c r="JXX39" s="827"/>
      <c r="JXY39" s="827"/>
      <c r="JXZ39" s="827"/>
      <c r="JYA39" s="827"/>
      <c r="JYB39" s="827"/>
      <c r="JYC39" s="827"/>
      <c r="JYD39" s="827"/>
      <c r="JYE39" s="827"/>
      <c r="JYF39" s="827"/>
      <c r="JYG39" s="827"/>
      <c r="JYH39" s="827"/>
      <c r="JYI39" s="827"/>
      <c r="JYJ39" s="827"/>
      <c r="JYK39" s="827"/>
      <c r="JYL39" s="827"/>
      <c r="JYM39" s="827"/>
      <c r="JYN39" s="827"/>
      <c r="JYO39" s="827"/>
      <c r="JYP39" s="827"/>
      <c r="JYQ39" s="827"/>
      <c r="JYR39" s="827"/>
      <c r="JYS39" s="827"/>
      <c r="JYT39" s="827"/>
      <c r="JYU39" s="827"/>
      <c r="JYV39" s="827"/>
      <c r="JYW39" s="827"/>
      <c r="JYX39" s="827"/>
      <c r="JYY39" s="827"/>
      <c r="JYZ39" s="827"/>
      <c r="JZA39" s="827"/>
      <c r="JZB39" s="826"/>
      <c r="JZC39" s="827"/>
      <c r="JZD39" s="827"/>
      <c r="JZE39" s="827"/>
      <c r="JZF39" s="827"/>
      <c r="JZG39" s="827"/>
      <c r="JZH39" s="827"/>
      <c r="JZI39" s="827"/>
      <c r="JZJ39" s="827"/>
      <c r="JZK39" s="827"/>
      <c r="JZL39" s="827"/>
      <c r="JZM39" s="827"/>
      <c r="JZN39" s="827"/>
      <c r="JZO39" s="827"/>
      <c r="JZP39" s="827"/>
      <c r="JZQ39" s="827"/>
      <c r="JZR39" s="827"/>
      <c r="JZS39" s="827"/>
      <c r="JZT39" s="827"/>
      <c r="JZU39" s="827"/>
      <c r="JZV39" s="827"/>
      <c r="JZW39" s="827"/>
      <c r="JZX39" s="827"/>
      <c r="JZY39" s="827"/>
      <c r="JZZ39" s="827"/>
      <c r="KAA39" s="827"/>
      <c r="KAB39" s="827"/>
      <c r="KAC39" s="827"/>
      <c r="KAD39" s="827"/>
      <c r="KAE39" s="827"/>
      <c r="KAF39" s="827"/>
      <c r="KAG39" s="826"/>
      <c r="KAH39" s="827"/>
      <c r="KAI39" s="827"/>
      <c r="KAJ39" s="827"/>
      <c r="KAK39" s="827"/>
      <c r="KAL39" s="827"/>
      <c r="KAM39" s="827"/>
      <c r="KAN39" s="827"/>
      <c r="KAO39" s="827"/>
      <c r="KAP39" s="827"/>
      <c r="KAQ39" s="827"/>
      <c r="KAR39" s="827"/>
      <c r="KAS39" s="827"/>
      <c r="KAT39" s="827"/>
      <c r="KAU39" s="827"/>
      <c r="KAV39" s="827"/>
      <c r="KAW39" s="827"/>
      <c r="KAX39" s="827"/>
      <c r="KAY39" s="827"/>
      <c r="KAZ39" s="827"/>
      <c r="KBA39" s="827"/>
      <c r="KBB39" s="827"/>
      <c r="KBC39" s="827"/>
      <c r="KBD39" s="827"/>
      <c r="KBE39" s="827"/>
      <c r="KBF39" s="827"/>
      <c r="KBG39" s="827"/>
      <c r="KBH39" s="827"/>
      <c r="KBI39" s="827"/>
      <c r="KBJ39" s="827"/>
      <c r="KBK39" s="827"/>
      <c r="KBL39" s="826"/>
      <c r="KBM39" s="827"/>
      <c r="KBN39" s="827"/>
      <c r="KBO39" s="827"/>
      <c r="KBP39" s="827"/>
      <c r="KBQ39" s="827"/>
      <c r="KBR39" s="827"/>
      <c r="KBS39" s="827"/>
      <c r="KBT39" s="827"/>
      <c r="KBU39" s="827"/>
      <c r="KBV39" s="827"/>
      <c r="KBW39" s="827"/>
      <c r="KBX39" s="827"/>
      <c r="KBY39" s="827"/>
      <c r="KBZ39" s="827"/>
      <c r="KCA39" s="827"/>
      <c r="KCB39" s="827"/>
      <c r="KCC39" s="827"/>
      <c r="KCD39" s="827"/>
      <c r="KCE39" s="827"/>
      <c r="KCF39" s="827"/>
      <c r="KCG39" s="827"/>
      <c r="KCH39" s="827"/>
      <c r="KCI39" s="827"/>
      <c r="KCJ39" s="827"/>
      <c r="KCK39" s="827"/>
      <c r="KCL39" s="827"/>
      <c r="KCM39" s="827"/>
      <c r="KCN39" s="827"/>
      <c r="KCO39" s="827"/>
      <c r="KCP39" s="827"/>
      <c r="KCQ39" s="826"/>
      <c r="KCR39" s="827"/>
      <c r="KCS39" s="827"/>
      <c r="KCT39" s="827"/>
      <c r="KCU39" s="827"/>
      <c r="KCV39" s="827"/>
      <c r="KCW39" s="827"/>
      <c r="KCX39" s="827"/>
      <c r="KCY39" s="827"/>
      <c r="KCZ39" s="827"/>
      <c r="KDA39" s="827"/>
      <c r="KDB39" s="827"/>
      <c r="KDC39" s="827"/>
      <c r="KDD39" s="827"/>
      <c r="KDE39" s="827"/>
      <c r="KDF39" s="827"/>
      <c r="KDG39" s="827"/>
      <c r="KDH39" s="827"/>
      <c r="KDI39" s="827"/>
      <c r="KDJ39" s="827"/>
      <c r="KDK39" s="827"/>
      <c r="KDL39" s="827"/>
      <c r="KDM39" s="827"/>
      <c r="KDN39" s="827"/>
      <c r="KDO39" s="827"/>
      <c r="KDP39" s="827"/>
      <c r="KDQ39" s="827"/>
      <c r="KDR39" s="827"/>
      <c r="KDS39" s="827"/>
      <c r="KDT39" s="827"/>
      <c r="KDU39" s="827"/>
      <c r="KDV39" s="826"/>
      <c r="KDW39" s="827"/>
      <c r="KDX39" s="827"/>
      <c r="KDY39" s="827"/>
      <c r="KDZ39" s="827"/>
      <c r="KEA39" s="827"/>
      <c r="KEB39" s="827"/>
      <c r="KEC39" s="827"/>
      <c r="KED39" s="827"/>
      <c r="KEE39" s="827"/>
      <c r="KEF39" s="827"/>
      <c r="KEG39" s="827"/>
      <c r="KEH39" s="827"/>
      <c r="KEI39" s="827"/>
      <c r="KEJ39" s="827"/>
      <c r="KEK39" s="827"/>
      <c r="KEL39" s="827"/>
      <c r="KEM39" s="827"/>
      <c r="KEN39" s="827"/>
      <c r="KEO39" s="827"/>
      <c r="KEP39" s="827"/>
      <c r="KEQ39" s="827"/>
      <c r="KER39" s="827"/>
      <c r="KES39" s="827"/>
      <c r="KET39" s="827"/>
      <c r="KEU39" s="827"/>
      <c r="KEV39" s="827"/>
      <c r="KEW39" s="827"/>
      <c r="KEX39" s="827"/>
      <c r="KEY39" s="827"/>
      <c r="KEZ39" s="827"/>
      <c r="KFA39" s="826"/>
      <c r="KFB39" s="827"/>
      <c r="KFC39" s="827"/>
      <c r="KFD39" s="827"/>
      <c r="KFE39" s="827"/>
      <c r="KFF39" s="827"/>
      <c r="KFG39" s="827"/>
      <c r="KFH39" s="827"/>
      <c r="KFI39" s="827"/>
      <c r="KFJ39" s="827"/>
      <c r="KFK39" s="827"/>
      <c r="KFL39" s="827"/>
      <c r="KFM39" s="827"/>
      <c r="KFN39" s="827"/>
      <c r="KFO39" s="827"/>
      <c r="KFP39" s="827"/>
      <c r="KFQ39" s="827"/>
      <c r="KFR39" s="827"/>
      <c r="KFS39" s="827"/>
      <c r="KFT39" s="827"/>
      <c r="KFU39" s="827"/>
      <c r="KFV39" s="827"/>
      <c r="KFW39" s="827"/>
      <c r="KFX39" s="827"/>
      <c r="KFY39" s="827"/>
      <c r="KFZ39" s="827"/>
      <c r="KGA39" s="827"/>
      <c r="KGB39" s="827"/>
      <c r="KGC39" s="827"/>
      <c r="KGD39" s="827"/>
      <c r="KGE39" s="827"/>
      <c r="KGF39" s="826"/>
      <c r="KGG39" s="827"/>
      <c r="KGH39" s="827"/>
      <c r="KGI39" s="827"/>
      <c r="KGJ39" s="827"/>
      <c r="KGK39" s="827"/>
      <c r="KGL39" s="827"/>
      <c r="KGM39" s="827"/>
      <c r="KGN39" s="827"/>
      <c r="KGO39" s="827"/>
      <c r="KGP39" s="827"/>
      <c r="KGQ39" s="827"/>
      <c r="KGR39" s="827"/>
      <c r="KGS39" s="827"/>
      <c r="KGT39" s="827"/>
      <c r="KGU39" s="827"/>
      <c r="KGV39" s="827"/>
      <c r="KGW39" s="827"/>
      <c r="KGX39" s="827"/>
      <c r="KGY39" s="827"/>
      <c r="KGZ39" s="827"/>
      <c r="KHA39" s="827"/>
      <c r="KHB39" s="827"/>
      <c r="KHC39" s="827"/>
      <c r="KHD39" s="827"/>
      <c r="KHE39" s="827"/>
      <c r="KHF39" s="827"/>
      <c r="KHG39" s="827"/>
      <c r="KHH39" s="827"/>
      <c r="KHI39" s="827"/>
      <c r="KHJ39" s="827"/>
      <c r="KHK39" s="826"/>
      <c r="KHL39" s="827"/>
      <c r="KHM39" s="827"/>
      <c r="KHN39" s="827"/>
      <c r="KHO39" s="827"/>
      <c r="KHP39" s="827"/>
      <c r="KHQ39" s="827"/>
      <c r="KHR39" s="827"/>
      <c r="KHS39" s="827"/>
      <c r="KHT39" s="827"/>
      <c r="KHU39" s="827"/>
      <c r="KHV39" s="827"/>
      <c r="KHW39" s="827"/>
      <c r="KHX39" s="827"/>
      <c r="KHY39" s="827"/>
      <c r="KHZ39" s="827"/>
      <c r="KIA39" s="827"/>
      <c r="KIB39" s="827"/>
      <c r="KIC39" s="827"/>
      <c r="KID39" s="827"/>
      <c r="KIE39" s="827"/>
      <c r="KIF39" s="827"/>
      <c r="KIG39" s="827"/>
      <c r="KIH39" s="827"/>
      <c r="KII39" s="827"/>
      <c r="KIJ39" s="827"/>
      <c r="KIK39" s="827"/>
      <c r="KIL39" s="827"/>
      <c r="KIM39" s="827"/>
      <c r="KIN39" s="827"/>
      <c r="KIO39" s="827"/>
      <c r="KIP39" s="826"/>
      <c r="KIQ39" s="827"/>
      <c r="KIR39" s="827"/>
      <c r="KIS39" s="827"/>
      <c r="KIT39" s="827"/>
      <c r="KIU39" s="827"/>
      <c r="KIV39" s="827"/>
      <c r="KIW39" s="827"/>
      <c r="KIX39" s="827"/>
      <c r="KIY39" s="827"/>
      <c r="KIZ39" s="827"/>
      <c r="KJA39" s="827"/>
      <c r="KJB39" s="827"/>
      <c r="KJC39" s="827"/>
      <c r="KJD39" s="827"/>
      <c r="KJE39" s="827"/>
      <c r="KJF39" s="827"/>
      <c r="KJG39" s="827"/>
      <c r="KJH39" s="827"/>
      <c r="KJI39" s="827"/>
      <c r="KJJ39" s="827"/>
      <c r="KJK39" s="827"/>
      <c r="KJL39" s="827"/>
      <c r="KJM39" s="827"/>
      <c r="KJN39" s="827"/>
      <c r="KJO39" s="827"/>
      <c r="KJP39" s="827"/>
      <c r="KJQ39" s="827"/>
      <c r="KJR39" s="827"/>
      <c r="KJS39" s="827"/>
      <c r="KJT39" s="827"/>
      <c r="KJU39" s="826"/>
      <c r="KJV39" s="827"/>
      <c r="KJW39" s="827"/>
      <c r="KJX39" s="827"/>
      <c r="KJY39" s="827"/>
      <c r="KJZ39" s="827"/>
      <c r="KKA39" s="827"/>
      <c r="KKB39" s="827"/>
      <c r="KKC39" s="827"/>
      <c r="KKD39" s="827"/>
      <c r="KKE39" s="827"/>
      <c r="KKF39" s="827"/>
      <c r="KKG39" s="827"/>
      <c r="KKH39" s="827"/>
      <c r="KKI39" s="827"/>
      <c r="KKJ39" s="827"/>
      <c r="KKK39" s="827"/>
      <c r="KKL39" s="827"/>
      <c r="KKM39" s="827"/>
      <c r="KKN39" s="827"/>
      <c r="KKO39" s="827"/>
      <c r="KKP39" s="827"/>
      <c r="KKQ39" s="827"/>
      <c r="KKR39" s="827"/>
      <c r="KKS39" s="827"/>
      <c r="KKT39" s="827"/>
      <c r="KKU39" s="827"/>
      <c r="KKV39" s="827"/>
      <c r="KKW39" s="827"/>
      <c r="KKX39" s="827"/>
      <c r="KKY39" s="827"/>
      <c r="KKZ39" s="826"/>
      <c r="KLA39" s="827"/>
      <c r="KLB39" s="827"/>
      <c r="KLC39" s="827"/>
      <c r="KLD39" s="827"/>
      <c r="KLE39" s="827"/>
      <c r="KLF39" s="827"/>
      <c r="KLG39" s="827"/>
      <c r="KLH39" s="827"/>
      <c r="KLI39" s="827"/>
      <c r="KLJ39" s="827"/>
      <c r="KLK39" s="827"/>
      <c r="KLL39" s="827"/>
      <c r="KLM39" s="827"/>
      <c r="KLN39" s="827"/>
      <c r="KLO39" s="827"/>
      <c r="KLP39" s="827"/>
      <c r="KLQ39" s="827"/>
      <c r="KLR39" s="827"/>
      <c r="KLS39" s="827"/>
      <c r="KLT39" s="827"/>
      <c r="KLU39" s="827"/>
      <c r="KLV39" s="827"/>
      <c r="KLW39" s="827"/>
      <c r="KLX39" s="827"/>
      <c r="KLY39" s="827"/>
      <c r="KLZ39" s="827"/>
      <c r="KMA39" s="827"/>
      <c r="KMB39" s="827"/>
      <c r="KMC39" s="827"/>
      <c r="KMD39" s="827"/>
      <c r="KME39" s="826"/>
      <c r="KMF39" s="827"/>
      <c r="KMG39" s="827"/>
      <c r="KMH39" s="827"/>
      <c r="KMI39" s="827"/>
      <c r="KMJ39" s="827"/>
      <c r="KMK39" s="827"/>
      <c r="KML39" s="827"/>
      <c r="KMM39" s="827"/>
      <c r="KMN39" s="827"/>
      <c r="KMO39" s="827"/>
      <c r="KMP39" s="827"/>
      <c r="KMQ39" s="827"/>
      <c r="KMR39" s="827"/>
      <c r="KMS39" s="827"/>
      <c r="KMT39" s="827"/>
      <c r="KMU39" s="827"/>
      <c r="KMV39" s="827"/>
      <c r="KMW39" s="827"/>
      <c r="KMX39" s="827"/>
      <c r="KMY39" s="827"/>
      <c r="KMZ39" s="827"/>
      <c r="KNA39" s="827"/>
      <c r="KNB39" s="827"/>
      <c r="KNC39" s="827"/>
      <c r="KND39" s="827"/>
      <c r="KNE39" s="827"/>
      <c r="KNF39" s="827"/>
      <c r="KNG39" s="827"/>
      <c r="KNH39" s="827"/>
      <c r="KNI39" s="827"/>
      <c r="KNJ39" s="826"/>
      <c r="KNK39" s="827"/>
      <c r="KNL39" s="827"/>
      <c r="KNM39" s="827"/>
      <c r="KNN39" s="827"/>
      <c r="KNO39" s="827"/>
      <c r="KNP39" s="827"/>
      <c r="KNQ39" s="827"/>
      <c r="KNR39" s="827"/>
      <c r="KNS39" s="827"/>
      <c r="KNT39" s="827"/>
      <c r="KNU39" s="827"/>
      <c r="KNV39" s="827"/>
      <c r="KNW39" s="827"/>
      <c r="KNX39" s="827"/>
      <c r="KNY39" s="827"/>
      <c r="KNZ39" s="827"/>
      <c r="KOA39" s="827"/>
      <c r="KOB39" s="827"/>
      <c r="KOC39" s="827"/>
      <c r="KOD39" s="827"/>
      <c r="KOE39" s="827"/>
      <c r="KOF39" s="827"/>
      <c r="KOG39" s="827"/>
      <c r="KOH39" s="827"/>
      <c r="KOI39" s="827"/>
      <c r="KOJ39" s="827"/>
      <c r="KOK39" s="827"/>
      <c r="KOL39" s="827"/>
      <c r="KOM39" s="827"/>
      <c r="KON39" s="827"/>
      <c r="KOO39" s="826"/>
      <c r="KOP39" s="827"/>
      <c r="KOQ39" s="827"/>
      <c r="KOR39" s="827"/>
      <c r="KOS39" s="827"/>
      <c r="KOT39" s="827"/>
      <c r="KOU39" s="827"/>
      <c r="KOV39" s="827"/>
      <c r="KOW39" s="827"/>
      <c r="KOX39" s="827"/>
      <c r="KOY39" s="827"/>
      <c r="KOZ39" s="827"/>
      <c r="KPA39" s="827"/>
      <c r="KPB39" s="827"/>
      <c r="KPC39" s="827"/>
      <c r="KPD39" s="827"/>
      <c r="KPE39" s="827"/>
      <c r="KPF39" s="827"/>
      <c r="KPG39" s="827"/>
      <c r="KPH39" s="827"/>
      <c r="KPI39" s="827"/>
      <c r="KPJ39" s="827"/>
      <c r="KPK39" s="827"/>
      <c r="KPL39" s="827"/>
      <c r="KPM39" s="827"/>
      <c r="KPN39" s="827"/>
      <c r="KPO39" s="827"/>
      <c r="KPP39" s="827"/>
      <c r="KPQ39" s="827"/>
      <c r="KPR39" s="827"/>
      <c r="KPS39" s="827"/>
      <c r="KPT39" s="826"/>
      <c r="KPU39" s="827"/>
      <c r="KPV39" s="827"/>
      <c r="KPW39" s="827"/>
      <c r="KPX39" s="827"/>
      <c r="KPY39" s="827"/>
      <c r="KPZ39" s="827"/>
      <c r="KQA39" s="827"/>
      <c r="KQB39" s="827"/>
      <c r="KQC39" s="827"/>
      <c r="KQD39" s="827"/>
      <c r="KQE39" s="827"/>
      <c r="KQF39" s="827"/>
      <c r="KQG39" s="827"/>
      <c r="KQH39" s="827"/>
      <c r="KQI39" s="827"/>
      <c r="KQJ39" s="827"/>
      <c r="KQK39" s="827"/>
      <c r="KQL39" s="827"/>
      <c r="KQM39" s="827"/>
      <c r="KQN39" s="827"/>
      <c r="KQO39" s="827"/>
      <c r="KQP39" s="827"/>
      <c r="KQQ39" s="827"/>
      <c r="KQR39" s="827"/>
      <c r="KQS39" s="827"/>
      <c r="KQT39" s="827"/>
      <c r="KQU39" s="827"/>
      <c r="KQV39" s="827"/>
      <c r="KQW39" s="827"/>
      <c r="KQX39" s="827"/>
      <c r="KQY39" s="826"/>
      <c r="KQZ39" s="827"/>
      <c r="KRA39" s="827"/>
      <c r="KRB39" s="827"/>
      <c r="KRC39" s="827"/>
      <c r="KRD39" s="827"/>
      <c r="KRE39" s="827"/>
      <c r="KRF39" s="827"/>
      <c r="KRG39" s="827"/>
      <c r="KRH39" s="827"/>
      <c r="KRI39" s="827"/>
      <c r="KRJ39" s="827"/>
      <c r="KRK39" s="827"/>
      <c r="KRL39" s="827"/>
      <c r="KRM39" s="827"/>
      <c r="KRN39" s="827"/>
      <c r="KRO39" s="827"/>
      <c r="KRP39" s="827"/>
      <c r="KRQ39" s="827"/>
      <c r="KRR39" s="827"/>
      <c r="KRS39" s="827"/>
      <c r="KRT39" s="827"/>
      <c r="KRU39" s="827"/>
      <c r="KRV39" s="827"/>
      <c r="KRW39" s="827"/>
      <c r="KRX39" s="827"/>
      <c r="KRY39" s="827"/>
      <c r="KRZ39" s="827"/>
      <c r="KSA39" s="827"/>
      <c r="KSB39" s="827"/>
      <c r="KSC39" s="827"/>
      <c r="KSD39" s="826"/>
      <c r="KSE39" s="827"/>
      <c r="KSF39" s="827"/>
      <c r="KSG39" s="827"/>
      <c r="KSH39" s="827"/>
      <c r="KSI39" s="827"/>
      <c r="KSJ39" s="827"/>
      <c r="KSK39" s="827"/>
      <c r="KSL39" s="827"/>
      <c r="KSM39" s="827"/>
      <c r="KSN39" s="827"/>
      <c r="KSO39" s="827"/>
      <c r="KSP39" s="827"/>
      <c r="KSQ39" s="827"/>
      <c r="KSR39" s="827"/>
      <c r="KSS39" s="827"/>
      <c r="KST39" s="827"/>
      <c r="KSU39" s="827"/>
      <c r="KSV39" s="827"/>
      <c r="KSW39" s="827"/>
      <c r="KSX39" s="827"/>
      <c r="KSY39" s="827"/>
      <c r="KSZ39" s="827"/>
      <c r="KTA39" s="827"/>
      <c r="KTB39" s="827"/>
      <c r="KTC39" s="827"/>
      <c r="KTD39" s="827"/>
      <c r="KTE39" s="827"/>
      <c r="KTF39" s="827"/>
      <c r="KTG39" s="827"/>
      <c r="KTH39" s="827"/>
      <c r="KTI39" s="826"/>
      <c r="KTJ39" s="827"/>
      <c r="KTK39" s="827"/>
      <c r="KTL39" s="827"/>
      <c r="KTM39" s="827"/>
      <c r="KTN39" s="827"/>
      <c r="KTO39" s="827"/>
      <c r="KTP39" s="827"/>
      <c r="KTQ39" s="827"/>
      <c r="KTR39" s="827"/>
      <c r="KTS39" s="827"/>
      <c r="KTT39" s="827"/>
      <c r="KTU39" s="827"/>
      <c r="KTV39" s="827"/>
      <c r="KTW39" s="827"/>
      <c r="KTX39" s="827"/>
      <c r="KTY39" s="827"/>
      <c r="KTZ39" s="827"/>
      <c r="KUA39" s="827"/>
      <c r="KUB39" s="827"/>
      <c r="KUC39" s="827"/>
      <c r="KUD39" s="827"/>
      <c r="KUE39" s="827"/>
      <c r="KUF39" s="827"/>
      <c r="KUG39" s="827"/>
      <c r="KUH39" s="827"/>
      <c r="KUI39" s="827"/>
      <c r="KUJ39" s="827"/>
      <c r="KUK39" s="827"/>
      <c r="KUL39" s="827"/>
      <c r="KUM39" s="827"/>
      <c r="KUN39" s="826"/>
      <c r="KUO39" s="827"/>
      <c r="KUP39" s="827"/>
      <c r="KUQ39" s="827"/>
      <c r="KUR39" s="827"/>
      <c r="KUS39" s="827"/>
      <c r="KUT39" s="827"/>
      <c r="KUU39" s="827"/>
      <c r="KUV39" s="827"/>
      <c r="KUW39" s="827"/>
      <c r="KUX39" s="827"/>
      <c r="KUY39" s="827"/>
      <c r="KUZ39" s="827"/>
      <c r="KVA39" s="827"/>
      <c r="KVB39" s="827"/>
      <c r="KVC39" s="827"/>
      <c r="KVD39" s="827"/>
      <c r="KVE39" s="827"/>
      <c r="KVF39" s="827"/>
      <c r="KVG39" s="827"/>
      <c r="KVH39" s="827"/>
      <c r="KVI39" s="827"/>
      <c r="KVJ39" s="827"/>
      <c r="KVK39" s="827"/>
      <c r="KVL39" s="827"/>
      <c r="KVM39" s="827"/>
      <c r="KVN39" s="827"/>
      <c r="KVO39" s="827"/>
      <c r="KVP39" s="827"/>
      <c r="KVQ39" s="827"/>
      <c r="KVR39" s="827"/>
      <c r="KVS39" s="826"/>
      <c r="KVT39" s="827"/>
      <c r="KVU39" s="827"/>
      <c r="KVV39" s="827"/>
      <c r="KVW39" s="827"/>
      <c r="KVX39" s="827"/>
      <c r="KVY39" s="827"/>
      <c r="KVZ39" s="827"/>
      <c r="KWA39" s="827"/>
      <c r="KWB39" s="827"/>
      <c r="KWC39" s="827"/>
      <c r="KWD39" s="827"/>
      <c r="KWE39" s="827"/>
      <c r="KWF39" s="827"/>
      <c r="KWG39" s="827"/>
      <c r="KWH39" s="827"/>
      <c r="KWI39" s="827"/>
      <c r="KWJ39" s="827"/>
      <c r="KWK39" s="827"/>
      <c r="KWL39" s="827"/>
      <c r="KWM39" s="827"/>
      <c r="KWN39" s="827"/>
      <c r="KWO39" s="827"/>
      <c r="KWP39" s="827"/>
      <c r="KWQ39" s="827"/>
      <c r="KWR39" s="827"/>
      <c r="KWS39" s="827"/>
      <c r="KWT39" s="827"/>
      <c r="KWU39" s="827"/>
      <c r="KWV39" s="827"/>
      <c r="KWW39" s="827"/>
      <c r="KWX39" s="826"/>
      <c r="KWY39" s="827"/>
      <c r="KWZ39" s="827"/>
      <c r="KXA39" s="827"/>
      <c r="KXB39" s="827"/>
      <c r="KXC39" s="827"/>
      <c r="KXD39" s="827"/>
      <c r="KXE39" s="827"/>
      <c r="KXF39" s="827"/>
      <c r="KXG39" s="827"/>
      <c r="KXH39" s="827"/>
      <c r="KXI39" s="827"/>
      <c r="KXJ39" s="827"/>
      <c r="KXK39" s="827"/>
      <c r="KXL39" s="827"/>
      <c r="KXM39" s="827"/>
      <c r="KXN39" s="827"/>
      <c r="KXO39" s="827"/>
      <c r="KXP39" s="827"/>
      <c r="KXQ39" s="827"/>
      <c r="KXR39" s="827"/>
      <c r="KXS39" s="827"/>
      <c r="KXT39" s="827"/>
      <c r="KXU39" s="827"/>
      <c r="KXV39" s="827"/>
      <c r="KXW39" s="827"/>
      <c r="KXX39" s="827"/>
      <c r="KXY39" s="827"/>
      <c r="KXZ39" s="827"/>
      <c r="KYA39" s="827"/>
      <c r="KYB39" s="827"/>
      <c r="KYC39" s="826"/>
      <c r="KYD39" s="827"/>
      <c r="KYE39" s="827"/>
      <c r="KYF39" s="827"/>
      <c r="KYG39" s="827"/>
      <c r="KYH39" s="827"/>
      <c r="KYI39" s="827"/>
      <c r="KYJ39" s="827"/>
      <c r="KYK39" s="827"/>
      <c r="KYL39" s="827"/>
      <c r="KYM39" s="827"/>
      <c r="KYN39" s="827"/>
      <c r="KYO39" s="827"/>
      <c r="KYP39" s="827"/>
      <c r="KYQ39" s="827"/>
      <c r="KYR39" s="827"/>
      <c r="KYS39" s="827"/>
      <c r="KYT39" s="827"/>
      <c r="KYU39" s="827"/>
      <c r="KYV39" s="827"/>
      <c r="KYW39" s="827"/>
      <c r="KYX39" s="827"/>
      <c r="KYY39" s="827"/>
      <c r="KYZ39" s="827"/>
      <c r="KZA39" s="827"/>
      <c r="KZB39" s="827"/>
      <c r="KZC39" s="827"/>
      <c r="KZD39" s="827"/>
      <c r="KZE39" s="827"/>
      <c r="KZF39" s="827"/>
      <c r="KZG39" s="827"/>
      <c r="KZH39" s="826"/>
      <c r="KZI39" s="827"/>
      <c r="KZJ39" s="827"/>
      <c r="KZK39" s="827"/>
      <c r="KZL39" s="827"/>
      <c r="KZM39" s="827"/>
      <c r="KZN39" s="827"/>
      <c r="KZO39" s="827"/>
      <c r="KZP39" s="827"/>
      <c r="KZQ39" s="827"/>
      <c r="KZR39" s="827"/>
      <c r="KZS39" s="827"/>
      <c r="KZT39" s="827"/>
      <c r="KZU39" s="827"/>
      <c r="KZV39" s="827"/>
      <c r="KZW39" s="827"/>
      <c r="KZX39" s="827"/>
      <c r="KZY39" s="827"/>
      <c r="KZZ39" s="827"/>
      <c r="LAA39" s="827"/>
      <c r="LAB39" s="827"/>
      <c r="LAC39" s="827"/>
      <c r="LAD39" s="827"/>
      <c r="LAE39" s="827"/>
      <c r="LAF39" s="827"/>
      <c r="LAG39" s="827"/>
      <c r="LAH39" s="827"/>
      <c r="LAI39" s="827"/>
      <c r="LAJ39" s="827"/>
      <c r="LAK39" s="827"/>
      <c r="LAL39" s="827"/>
      <c r="LAM39" s="826"/>
      <c r="LAN39" s="827"/>
      <c r="LAO39" s="827"/>
      <c r="LAP39" s="827"/>
      <c r="LAQ39" s="827"/>
      <c r="LAR39" s="827"/>
      <c r="LAS39" s="827"/>
      <c r="LAT39" s="827"/>
      <c r="LAU39" s="827"/>
      <c r="LAV39" s="827"/>
      <c r="LAW39" s="827"/>
      <c r="LAX39" s="827"/>
      <c r="LAY39" s="827"/>
      <c r="LAZ39" s="827"/>
      <c r="LBA39" s="827"/>
      <c r="LBB39" s="827"/>
      <c r="LBC39" s="827"/>
      <c r="LBD39" s="827"/>
      <c r="LBE39" s="827"/>
      <c r="LBF39" s="827"/>
      <c r="LBG39" s="827"/>
      <c r="LBH39" s="827"/>
      <c r="LBI39" s="827"/>
      <c r="LBJ39" s="827"/>
      <c r="LBK39" s="827"/>
      <c r="LBL39" s="827"/>
      <c r="LBM39" s="827"/>
      <c r="LBN39" s="827"/>
      <c r="LBO39" s="827"/>
      <c r="LBP39" s="827"/>
      <c r="LBQ39" s="827"/>
      <c r="LBR39" s="826"/>
      <c r="LBS39" s="827"/>
      <c r="LBT39" s="827"/>
      <c r="LBU39" s="827"/>
      <c r="LBV39" s="827"/>
      <c r="LBW39" s="827"/>
      <c r="LBX39" s="827"/>
      <c r="LBY39" s="827"/>
      <c r="LBZ39" s="827"/>
      <c r="LCA39" s="827"/>
      <c r="LCB39" s="827"/>
      <c r="LCC39" s="827"/>
      <c r="LCD39" s="827"/>
      <c r="LCE39" s="827"/>
      <c r="LCF39" s="827"/>
      <c r="LCG39" s="827"/>
      <c r="LCH39" s="827"/>
      <c r="LCI39" s="827"/>
      <c r="LCJ39" s="827"/>
      <c r="LCK39" s="827"/>
      <c r="LCL39" s="827"/>
      <c r="LCM39" s="827"/>
      <c r="LCN39" s="827"/>
      <c r="LCO39" s="827"/>
      <c r="LCP39" s="827"/>
      <c r="LCQ39" s="827"/>
      <c r="LCR39" s="827"/>
      <c r="LCS39" s="827"/>
      <c r="LCT39" s="827"/>
      <c r="LCU39" s="827"/>
      <c r="LCV39" s="827"/>
      <c r="LCW39" s="826"/>
      <c r="LCX39" s="827"/>
      <c r="LCY39" s="827"/>
      <c r="LCZ39" s="827"/>
      <c r="LDA39" s="827"/>
      <c r="LDB39" s="827"/>
      <c r="LDC39" s="827"/>
      <c r="LDD39" s="827"/>
      <c r="LDE39" s="827"/>
      <c r="LDF39" s="827"/>
      <c r="LDG39" s="827"/>
      <c r="LDH39" s="827"/>
      <c r="LDI39" s="827"/>
      <c r="LDJ39" s="827"/>
      <c r="LDK39" s="827"/>
      <c r="LDL39" s="827"/>
      <c r="LDM39" s="827"/>
      <c r="LDN39" s="827"/>
      <c r="LDO39" s="827"/>
      <c r="LDP39" s="827"/>
      <c r="LDQ39" s="827"/>
      <c r="LDR39" s="827"/>
      <c r="LDS39" s="827"/>
      <c r="LDT39" s="827"/>
      <c r="LDU39" s="827"/>
      <c r="LDV39" s="827"/>
      <c r="LDW39" s="827"/>
      <c r="LDX39" s="827"/>
      <c r="LDY39" s="827"/>
      <c r="LDZ39" s="827"/>
      <c r="LEA39" s="827"/>
      <c r="LEB39" s="826"/>
      <c r="LEC39" s="827"/>
      <c r="LED39" s="827"/>
      <c r="LEE39" s="827"/>
      <c r="LEF39" s="827"/>
      <c r="LEG39" s="827"/>
      <c r="LEH39" s="827"/>
      <c r="LEI39" s="827"/>
      <c r="LEJ39" s="827"/>
      <c r="LEK39" s="827"/>
      <c r="LEL39" s="827"/>
      <c r="LEM39" s="827"/>
      <c r="LEN39" s="827"/>
      <c r="LEO39" s="827"/>
      <c r="LEP39" s="827"/>
      <c r="LEQ39" s="827"/>
      <c r="LER39" s="827"/>
      <c r="LES39" s="827"/>
      <c r="LET39" s="827"/>
      <c r="LEU39" s="827"/>
      <c r="LEV39" s="827"/>
      <c r="LEW39" s="827"/>
      <c r="LEX39" s="827"/>
      <c r="LEY39" s="827"/>
      <c r="LEZ39" s="827"/>
      <c r="LFA39" s="827"/>
      <c r="LFB39" s="827"/>
      <c r="LFC39" s="827"/>
      <c r="LFD39" s="827"/>
      <c r="LFE39" s="827"/>
      <c r="LFF39" s="827"/>
      <c r="LFG39" s="826"/>
      <c r="LFH39" s="827"/>
      <c r="LFI39" s="827"/>
      <c r="LFJ39" s="827"/>
      <c r="LFK39" s="827"/>
      <c r="LFL39" s="827"/>
      <c r="LFM39" s="827"/>
      <c r="LFN39" s="827"/>
      <c r="LFO39" s="827"/>
      <c r="LFP39" s="827"/>
      <c r="LFQ39" s="827"/>
      <c r="LFR39" s="827"/>
      <c r="LFS39" s="827"/>
      <c r="LFT39" s="827"/>
      <c r="LFU39" s="827"/>
      <c r="LFV39" s="827"/>
      <c r="LFW39" s="827"/>
      <c r="LFX39" s="827"/>
      <c r="LFY39" s="827"/>
      <c r="LFZ39" s="827"/>
      <c r="LGA39" s="827"/>
      <c r="LGB39" s="827"/>
      <c r="LGC39" s="827"/>
      <c r="LGD39" s="827"/>
      <c r="LGE39" s="827"/>
      <c r="LGF39" s="827"/>
      <c r="LGG39" s="827"/>
      <c r="LGH39" s="827"/>
      <c r="LGI39" s="827"/>
      <c r="LGJ39" s="827"/>
      <c r="LGK39" s="827"/>
      <c r="LGL39" s="826"/>
      <c r="LGM39" s="827"/>
      <c r="LGN39" s="827"/>
      <c r="LGO39" s="827"/>
      <c r="LGP39" s="827"/>
      <c r="LGQ39" s="827"/>
      <c r="LGR39" s="827"/>
      <c r="LGS39" s="827"/>
      <c r="LGT39" s="827"/>
      <c r="LGU39" s="827"/>
      <c r="LGV39" s="827"/>
      <c r="LGW39" s="827"/>
      <c r="LGX39" s="827"/>
      <c r="LGY39" s="827"/>
      <c r="LGZ39" s="827"/>
      <c r="LHA39" s="827"/>
      <c r="LHB39" s="827"/>
      <c r="LHC39" s="827"/>
      <c r="LHD39" s="827"/>
      <c r="LHE39" s="827"/>
      <c r="LHF39" s="827"/>
      <c r="LHG39" s="827"/>
      <c r="LHH39" s="827"/>
      <c r="LHI39" s="827"/>
      <c r="LHJ39" s="827"/>
      <c r="LHK39" s="827"/>
      <c r="LHL39" s="827"/>
      <c r="LHM39" s="827"/>
      <c r="LHN39" s="827"/>
      <c r="LHO39" s="827"/>
      <c r="LHP39" s="827"/>
      <c r="LHQ39" s="826"/>
      <c r="LHR39" s="827"/>
      <c r="LHS39" s="827"/>
      <c r="LHT39" s="827"/>
      <c r="LHU39" s="827"/>
      <c r="LHV39" s="827"/>
      <c r="LHW39" s="827"/>
      <c r="LHX39" s="827"/>
      <c r="LHY39" s="827"/>
      <c r="LHZ39" s="827"/>
      <c r="LIA39" s="827"/>
      <c r="LIB39" s="827"/>
      <c r="LIC39" s="827"/>
      <c r="LID39" s="827"/>
      <c r="LIE39" s="827"/>
      <c r="LIF39" s="827"/>
      <c r="LIG39" s="827"/>
      <c r="LIH39" s="827"/>
      <c r="LII39" s="827"/>
      <c r="LIJ39" s="827"/>
      <c r="LIK39" s="827"/>
      <c r="LIL39" s="827"/>
      <c r="LIM39" s="827"/>
      <c r="LIN39" s="827"/>
      <c r="LIO39" s="827"/>
      <c r="LIP39" s="827"/>
      <c r="LIQ39" s="827"/>
      <c r="LIR39" s="827"/>
      <c r="LIS39" s="827"/>
      <c r="LIT39" s="827"/>
      <c r="LIU39" s="827"/>
      <c r="LIV39" s="826"/>
      <c r="LIW39" s="827"/>
      <c r="LIX39" s="827"/>
      <c r="LIY39" s="827"/>
      <c r="LIZ39" s="827"/>
      <c r="LJA39" s="827"/>
      <c r="LJB39" s="827"/>
      <c r="LJC39" s="827"/>
      <c r="LJD39" s="827"/>
      <c r="LJE39" s="827"/>
      <c r="LJF39" s="827"/>
      <c r="LJG39" s="827"/>
      <c r="LJH39" s="827"/>
      <c r="LJI39" s="827"/>
      <c r="LJJ39" s="827"/>
      <c r="LJK39" s="827"/>
      <c r="LJL39" s="827"/>
      <c r="LJM39" s="827"/>
      <c r="LJN39" s="827"/>
      <c r="LJO39" s="827"/>
      <c r="LJP39" s="827"/>
      <c r="LJQ39" s="827"/>
      <c r="LJR39" s="827"/>
      <c r="LJS39" s="827"/>
      <c r="LJT39" s="827"/>
      <c r="LJU39" s="827"/>
      <c r="LJV39" s="827"/>
      <c r="LJW39" s="827"/>
      <c r="LJX39" s="827"/>
      <c r="LJY39" s="827"/>
      <c r="LJZ39" s="827"/>
      <c r="LKA39" s="826"/>
      <c r="LKB39" s="827"/>
      <c r="LKC39" s="827"/>
      <c r="LKD39" s="827"/>
      <c r="LKE39" s="827"/>
      <c r="LKF39" s="827"/>
      <c r="LKG39" s="827"/>
      <c r="LKH39" s="827"/>
      <c r="LKI39" s="827"/>
      <c r="LKJ39" s="827"/>
      <c r="LKK39" s="827"/>
      <c r="LKL39" s="827"/>
      <c r="LKM39" s="827"/>
      <c r="LKN39" s="827"/>
      <c r="LKO39" s="827"/>
      <c r="LKP39" s="827"/>
      <c r="LKQ39" s="827"/>
      <c r="LKR39" s="827"/>
      <c r="LKS39" s="827"/>
      <c r="LKT39" s="827"/>
      <c r="LKU39" s="827"/>
      <c r="LKV39" s="827"/>
      <c r="LKW39" s="827"/>
      <c r="LKX39" s="827"/>
      <c r="LKY39" s="827"/>
      <c r="LKZ39" s="827"/>
      <c r="LLA39" s="827"/>
      <c r="LLB39" s="827"/>
      <c r="LLC39" s="827"/>
      <c r="LLD39" s="827"/>
      <c r="LLE39" s="827"/>
      <c r="LLF39" s="826"/>
      <c r="LLG39" s="827"/>
      <c r="LLH39" s="827"/>
      <c r="LLI39" s="827"/>
      <c r="LLJ39" s="827"/>
      <c r="LLK39" s="827"/>
      <c r="LLL39" s="827"/>
      <c r="LLM39" s="827"/>
      <c r="LLN39" s="827"/>
      <c r="LLO39" s="827"/>
      <c r="LLP39" s="827"/>
      <c r="LLQ39" s="827"/>
      <c r="LLR39" s="827"/>
      <c r="LLS39" s="827"/>
      <c r="LLT39" s="827"/>
      <c r="LLU39" s="827"/>
      <c r="LLV39" s="827"/>
      <c r="LLW39" s="827"/>
      <c r="LLX39" s="827"/>
      <c r="LLY39" s="827"/>
      <c r="LLZ39" s="827"/>
      <c r="LMA39" s="827"/>
      <c r="LMB39" s="827"/>
      <c r="LMC39" s="827"/>
      <c r="LMD39" s="827"/>
      <c r="LME39" s="827"/>
      <c r="LMF39" s="827"/>
      <c r="LMG39" s="827"/>
      <c r="LMH39" s="827"/>
      <c r="LMI39" s="827"/>
      <c r="LMJ39" s="827"/>
      <c r="LMK39" s="826"/>
      <c r="LML39" s="827"/>
      <c r="LMM39" s="827"/>
      <c r="LMN39" s="827"/>
      <c r="LMO39" s="827"/>
      <c r="LMP39" s="827"/>
      <c r="LMQ39" s="827"/>
      <c r="LMR39" s="827"/>
      <c r="LMS39" s="827"/>
      <c r="LMT39" s="827"/>
      <c r="LMU39" s="827"/>
      <c r="LMV39" s="827"/>
      <c r="LMW39" s="827"/>
      <c r="LMX39" s="827"/>
      <c r="LMY39" s="827"/>
      <c r="LMZ39" s="827"/>
      <c r="LNA39" s="827"/>
      <c r="LNB39" s="827"/>
      <c r="LNC39" s="827"/>
      <c r="LND39" s="827"/>
      <c r="LNE39" s="827"/>
      <c r="LNF39" s="827"/>
      <c r="LNG39" s="827"/>
      <c r="LNH39" s="827"/>
      <c r="LNI39" s="827"/>
      <c r="LNJ39" s="827"/>
      <c r="LNK39" s="827"/>
      <c r="LNL39" s="827"/>
      <c r="LNM39" s="827"/>
      <c r="LNN39" s="827"/>
      <c r="LNO39" s="827"/>
      <c r="LNP39" s="826"/>
      <c r="LNQ39" s="827"/>
      <c r="LNR39" s="827"/>
      <c r="LNS39" s="827"/>
      <c r="LNT39" s="827"/>
      <c r="LNU39" s="827"/>
      <c r="LNV39" s="827"/>
      <c r="LNW39" s="827"/>
      <c r="LNX39" s="827"/>
      <c r="LNY39" s="827"/>
      <c r="LNZ39" s="827"/>
      <c r="LOA39" s="827"/>
      <c r="LOB39" s="827"/>
      <c r="LOC39" s="827"/>
      <c r="LOD39" s="827"/>
      <c r="LOE39" s="827"/>
      <c r="LOF39" s="827"/>
      <c r="LOG39" s="827"/>
      <c r="LOH39" s="827"/>
      <c r="LOI39" s="827"/>
      <c r="LOJ39" s="827"/>
      <c r="LOK39" s="827"/>
      <c r="LOL39" s="827"/>
      <c r="LOM39" s="827"/>
      <c r="LON39" s="827"/>
      <c r="LOO39" s="827"/>
      <c r="LOP39" s="827"/>
      <c r="LOQ39" s="827"/>
      <c r="LOR39" s="827"/>
      <c r="LOS39" s="827"/>
      <c r="LOT39" s="827"/>
      <c r="LOU39" s="826"/>
      <c r="LOV39" s="827"/>
      <c r="LOW39" s="827"/>
      <c r="LOX39" s="827"/>
      <c r="LOY39" s="827"/>
      <c r="LOZ39" s="827"/>
      <c r="LPA39" s="827"/>
      <c r="LPB39" s="827"/>
      <c r="LPC39" s="827"/>
      <c r="LPD39" s="827"/>
      <c r="LPE39" s="827"/>
      <c r="LPF39" s="827"/>
      <c r="LPG39" s="827"/>
      <c r="LPH39" s="827"/>
      <c r="LPI39" s="827"/>
      <c r="LPJ39" s="827"/>
      <c r="LPK39" s="827"/>
      <c r="LPL39" s="827"/>
      <c r="LPM39" s="827"/>
      <c r="LPN39" s="827"/>
      <c r="LPO39" s="827"/>
      <c r="LPP39" s="827"/>
      <c r="LPQ39" s="827"/>
      <c r="LPR39" s="827"/>
      <c r="LPS39" s="827"/>
      <c r="LPT39" s="827"/>
      <c r="LPU39" s="827"/>
      <c r="LPV39" s="827"/>
      <c r="LPW39" s="827"/>
      <c r="LPX39" s="827"/>
      <c r="LPY39" s="827"/>
      <c r="LPZ39" s="826"/>
      <c r="LQA39" s="827"/>
      <c r="LQB39" s="827"/>
      <c r="LQC39" s="827"/>
      <c r="LQD39" s="827"/>
      <c r="LQE39" s="827"/>
      <c r="LQF39" s="827"/>
      <c r="LQG39" s="827"/>
      <c r="LQH39" s="827"/>
      <c r="LQI39" s="827"/>
      <c r="LQJ39" s="827"/>
      <c r="LQK39" s="827"/>
      <c r="LQL39" s="827"/>
      <c r="LQM39" s="827"/>
      <c r="LQN39" s="827"/>
      <c r="LQO39" s="827"/>
      <c r="LQP39" s="827"/>
      <c r="LQQ39" s="827"/>
      <c r="LQR39" s="827"/>
      <c r="LQS39" s="827"/>
      <c r="LQT39" s="827"/>
      <c r="LQU39" s="827"/>
      <c r="LQV39" s="827"/>
      <c r="LQW39" s="827"/>
      <c r="LQX39" s="827"/>
      <c r="LQY39" s="827"/>
      <c r="LQZ39" s="827"/>
      <c r="LRA39" s="827"/>
      <c r="LRB39" s="827"/>
      <c r="LRC39" s="827"/>
      <c r="LRD39" s="827"/>
      <c r="LRE39" s="826"/>
      <c r="LRF39" s="827"/>
      <c r="LRG39" s="827"/>
      <c r="LRH39" s="827"/>
      <c r="LRI39" s="827"/>
      <c r="LRJ39" s="827"/>
      <c r="LRK39" s="827"/>
      <c r="LRL39" s="827"/>
      <c r="LRM39" s="827"/>
      <c r="LRN39" s="827"/>
      <c r="LRO39" s="827"/>
      <c r="LRP39" s="827"/>
      <c r="LRQ39" s="827"/>
      <c r="LRR39" s="827"/>
      <c r="LRS39" s="827"/>
      <c r="LRT39" s="827"/>
      <c r="LRU39" s="827"/>
      <c r="LRV39" s="827"/>
      <c r="LRW39" s="827"/>
      <c r="LRX39" s="827"/>
      <c r="LRY39" s="827"/>
      <c r="LRZ39" s="827"/>
      <c r="LSA39" s="827"/>
      <c r="LSB39" s="827"/>
      <c r="LSC39" s="827"/>
      <c r="LSD39" s="827"/>
      <c r="LSE39" s="827"/>
      <c r="LSF39" s="827"/>
      <c r="LSG39" s="827"/>
      <c r="LSH39" s="827"/>
      <c r="LSI39" s="827"/>
      <c r="LSJ39" s="826"/>
      <c r="LSK39" s="827"/>
      <c r="LSL39" s="827"/>
      <c r="LSM39" s="827"/>
      <c r="LSN39" s="827"/>
      <c r="LSO39" s="827"/>
      <c r="LSP39" s="827"/>
      <c r="LSQ39" s="827"/>
      <c r="LSR39" s="827"/>
      <c r="LSS39" s="827"/>
      <c r="LST39" s="827"/>
      <c r="LSU39" s="827"/>
      <c r="LSV39" s="827"/>
      <c r="LSW39" s="827"/>
      <c r="LSX39" s="827"/>
      <c r="LSY39" s="827"/>
      <c r="LSZ39" s="827"/>
      <c r="LTA39" s="827"/>
      <c r="LTB39" s="827"/>
      <c r="LTC39" s="827"/>
      <c r="LTD39" s="827"/>
      <c r="LTE39" s="827"/>
      <c r="LTF39" s="827"/>
      <c r="LTG39" s="827"/>
      <c r="LTH39" s="827"/>
      <c r="LTI39" s="827"/>
      <c r="LTJ39" s="827"/>
      <c r="LTK39" s="827"/>
      <c r="LTL39" s="827"/>
      <c r="LTM39" s="827"/>
      <c r="LTN39" s="827"/>
      <c r="LTO39" s="826"/>
      <c r="LTP39" s="827"/>
      <c r="LTQ39" s="827"/>
      <c r="LTR39" s="827"/>
      <c r="LTS39" s="827"/>
      <c r="LTT39" s="827"/>
      <c r="LTU39" s="827"/>
      <c r="LTV39" s="827"/>
      <c r="LTW39" s="827"/>
      <c r="LTX39" s="827"/>
      <c r="LTY39" s="827"/>
      <c r="LTZ39" s="827"/>
      <c r="LUA39" s="827"/>
      <c r="LUB39" s="827"/>
      <c r="LUC39" s="827"/>
      <c r="LUD39" s="827"/>
      <c r="LUE39" s="827"/>
      <c r="LUF39" s="827"/>
      <c r="LUG39" s="827"/>
      <c r="LUH39" s="827"/>
      <c r="LUI39" s="827"/>
      <c r="LUJ39" s="827"/>
      <c r="LUK39" s="827"/>
      <c r="LUL39" s="827"/>
      <c r="LUM39" s="827"/>
      <c r="LUN39" s="827"/>
      <c r="LUO39" s="827"/>
      <c r="LUP39" s="827"/>
      <c r="LUQ39" s="827"/>
      <c r="LUR39" s="827"/>
      <c r="LUS39" s="827"/>
      <c r="LUT39" s="826"/>
      <c r="LUU39" s="827"/>
      <c r="LUV39" s="827"/>
      <c r="LUW39" s="827"/>
      <c r="LUX39" s="827"/>
      <c r="LUY39" s="827"/>
      <c r="LUZ39" s="827"/>
      <c r="LVA39" s="827"/>
      <c r="LVB39" s="827"/>
      <c r="LVC39" s="827"/>
      <c r="LVD39" s="827"/>
      <c r="LVE39" s="827"/>
      <c r="LVF39" s="827"/>
      <c r="LVG39" s="827"/>
      <c r="LVH39" s="827"/>
      <c r="LVI39" s="827"/>
      <c r="LVJ39" s="827"/>
      <c r="LVK39" s="827"/>
      <c r="LVL39" s="827"/>
      <c r="LVM39" s="827"/>
      <c r="LVN39" s="827"/>
      <c r="LVO39" s="827"/>
      <c r="LVP39" s="827"/>
      <c r="LVQ39" s="827"/>
      <c r="LVR39" s="827"/>
      <c r="LVS39" s="827"/>
      <c r="LVT39" s="827"/>
      <c r="LVU39" s="827"/>
      <c r="LVV39" s="827"/>
      <c r="LVW39" s="827"/>
      <c r="LVX39" s="827"/>
      <c r="LVY39" s="826"/>
      <c r="LVZ39" s="827"/>
      <c r="LWA39" s="827"/>
      <c r="LWB39" s="827"/>
      <c r="LWC39" s="827"/>
      <c r="LWD39" s="827"/>
      <c r="LWE39" s="827"/>
      <c r="LWF39" s="827"/>
      <c r="LWG39" s="827"/>
      <c r="LWH39" s="827"/>
      <c r="LWI39" s="827"/>
      <c r="LWJ39" s="827"/>
      <c r="LWK39" s="827"/>
      <c r="LWL39" s="827"/>
      <c r="LWM39" s="827"/>
      <c r="LWN39" s="827"/>
      <c r="LWO39" s="827"/>
      <c r="LWP39" s="827"/>
      <c r="LWQ39" s="827"/>
      <c r="LWR39" s="827"/>
      <c r="LWS39" s="827"/>
      <c r="LWT39" s="827"/>
      <c r="LWU39" s="827"/>
      <c r="LWV39" s="827"/>
      <c r="LWW39" s="827"/>
      <c r="LWX39" s="827"/>
      <c r="LWY39" s="827"/>
      <c r="LWZ39" s="827"/>
      <c r="LXA39" s="827"/>
      <c r="LXB39" s="827"/>
      <c r="LXC39" s="827"/>
      <c r="LXD39" s="826"/>
      <c r="LXE39" s="827"/>
      <c r="LXF39" s="827"/>
      <c r="LXG39" s="827"/>
      <c r="LXH39" s="827"/>
      <c r="LXI39" s="827"/>
      <c r="LXJ39" s="827"/>
      <c r="LXK39" s="827"/>
      <c r="LXL39" s="827"/>
      <c r="LXM39" s="827"/>
      <c r="LXN39" s="827"/>
      <c r="LXO39" s="827"/>
      <c r="LXP39" s="827"/>
      <c r="LXQ39" s="827"/>
      <c r="LXR39" s="827"/>
      <c r="LXS39" s="827"/>
      <c r="LXT39" s="827"/>
      <c r="LXU39" s="827"/>
      <c r="LXV39" s="827"/>
      <c r="LXW39" s="827"/>
      <c r="LXX39" s="827"/>
      <c r="LXY39" s="827"/>
      <c r="LXZ39" s="827"/>
      <c r="LYA39" s="827"/>
      <c r="LYB39" s="827"/>
      <c r="LYC39" s="827"/>
      <c r="LYD39" s="827"/>
      <c r="LYE39" s="827"/>
      <c r="LYF39" s="827"/>
      <c r="LYG39" s="827"/>
      <c r="LYH39" s="827"/>
      <c r="LYI39" s="826"/>
      <c r="LYJ39" s="827"/>
      <c r="LYK39" s="827"/>
      <c r="LYL39" s="827"/>
      <c r="LYM39" s="827"/>
      <c r="LYN39" s="827"/>
      <c r="LYO39" s="827"/>
      <c r="LYP39" s="827"/>
      <c r="LYQ39" s="827"/>
      <c r="LYR39" s="827"/>
      <c r="LYS39" s="827"/>
      <c r="LYT39" s="827"/>
      <c r="LYU39" s="827"/>
      <c r="LYV39" s="827"/>
      <c r="LYW39" s="827"/>
      <c r="LYX39" s="827"/>
      <c r="LYY39" s="827"/>
      <c r="LYZ39" s="827"/>
      <c r="LZA39" s="827"/>
      <c r="LZB39" s="827"/>
      <c r="LZC39" s="827"/>
      <c r="LZD39" s="827"/>
      <c r="LZE39" s="827"/>
      <c r="LZF39" s="827"/>
      <c r="LZG39" s="827"/>
      <c r="LZH39" s="827"/>
      <c r="LZI39" s="827"/>
      <c r="LZJ39" s="827"/>
      <c r="LZK39" s="827"/>
      <c r="LZL39" s="827"/>
      <c r="LZM39" s="827"/>
      <c r="LZN39" s="826"/>
      <c r="LZO39" s="827"/>
      <c r="LZP39" s="827"/>
      <c r="LZQ39" s="827"/>
      <c r="LZR39" s="827"/>
      <c r="LZS39" s="827"/>
      <c r="LZT39" s="827"/>
      <c r="LZU39" s="827"/>
      <c r="LZV39" s="827"/>
      <c r="LZW39" s="827"/>
      <c r="LZX39" s="827"/>
      <c r="LZY39" s="827"/>
      <c r="LZZ39" s="827"/>
      <c r="MAA39" s="827"/>
      <c r="MAB39" s="827"/>
      <c r="MAC39" s="827"/>
      <c r="MAD39" s="827"/>
      <c r="MAE39" s="827"/>
      <c r="MAF39" s="827"/>
      <c r="MAG39" s="827"/>
      <c r="MAH39" s="827"/>
      <c r="MAI39" s="827"/>
      <c r="MAJ39" s="827"/>
      <c r="MAK39" s="827"/>
      <c r="MAL39" s="827"/>
      <c r="MAM39" s="827"/>
      <c r="MAN39" s="827"/>
      <c r="MAO39" s="827"/>
      <c r="MAP39" s="827"/>
      <c r="MAQ39" s="827"/>
      <c r="MAR39" s="827"/>
      <c r="MAS39" s="826"/>
      <c r="MAT39" s="827"/>
      <c r="MAU39" s="827"/>
      <c r="MAV39" s="827"/>
      <c r="MAW39" s="827"/>
      <c r="MAX39" s="827"/>
      <c r="MAY39" s="827"/>
      <c r="MAZ39" s="827"/>
      <c r="MBA39" s="827"/>
      <c r="MBB39" s="827"/>
      <c r="MBC39" s="827"/>
      <c r="MBD39" s="827"/>
      <c r="MBE39" s="827"/>
      <c r="MBF39" s="827"/>
      <c r="MBG39" s="827"/>
      <c r="MBH39" s="827"/>
      <c r="MBI39" s="827"/>
      <c r="MBJ39" s="827"/>
      <c r="MBK39" s="827"/>
      <c r="MBL39" s="827"/>
      <c r="MBM39" s="827"/>
      <c r="MBN39" s="827"/>
      <c r="MBO39" s="827"/>
      <c r="MBP39" s="827"/>
      <c r="MBQ39" s="827"/>
      <c r="MBR39" s="827"/>
      <c r="MBS39" s="827"/>
      <c r="MBT39" s="827"/>
      <c r="MBU39" s="827"/>
      <c r="MBV39" s="827"/>
      <c r="MBW39" s="827"/>
      <c r="MBX39" s="826"/>
      <c r="MBY39" s="827"/>
      <c r="MBZ39" s="827"/>
      <c r="MCA39" s="827"/>
      <c r="MCB39" s="827"/>
      <c r="MCC39" s="827"/>
      <c r="MCD39" s="827"/>
      <c r="MCE39" s="827"/>
      <c r="MCF39" s="827"/>
      <c r="MCG39" s="827"/>
      <c r="MCH39" s="827"/>
      <c r="MCI39" s="827"/>
      <c r="MCJ39" s="827"/>
      <c r="MCK39" s="827"/>
      <c r="MCL39" s="827"/>
      <c r="MCM39" s="827"/>
      <c r="MCN39" s="827"/>
      <c r="MCO39" s="827"/>
      <c r="MCP39" s="827"/>
      <c r="MCQ39" s="827"/>
      <c r="MCR39" s="827"/>
      <c r="MCS39" s="827"/>
      <c r="MCT39" s="827"/>
      <c r="MCU39" s="827"/>
      <c r="MCV39" s="827"/>
      <c r="MCW39" s="827"/>
      <c r="MCX39" s="827"/>
      <c r="MCY39" s="827"/>
      <c r="MCZ39" s="827"/>
      <c r="MDA39" s="827"/>
      <c r="MDB39" s="827"/>
      <c r="MDC39" s="826"/>
      <c r="MDD39" s="827"/>
      <c r="MDE39" s="827"/>
      <c r="MDF39" s="827"/>
      <c r="MDG39" s="827"/>
      <c r="MDH39" s="827"/>
      <c r="MDI39" s="827"/>
      <c r="MDJ39" s="827"/>
      <c r="MDK39" s="827"/>
      <c r="MDL39" s="827"/>
      <c r="MDM39" s="827"/>
      <c r="MDN39" s="827"/>
      <c r="MDO39" s="827"/>
      <c r="MDP39" s="827"/>
      <c r="MDQ39" s="827"/>
      <c r="MDR39" s="827"/>
      <c r="MDS39" s="827"/>
      <c r="MDT39" s="827"/>
      <c r="MDU39" s="827"/>
      <c r="MDV39" s="827"/>
      <c r="MDW39" s="827"/>
      <c r="MDX39" s="827"/>
      <c r="MDY39" s="827"/>
      <c r="MDZ39" s="827"/>
      <c r="MEA39" s="827"/>
      <c r="MEB39" s="827"/>
      <c r="MEC39" s="827"/>
      <c r="MED39" s="827"/>
      <c r="MEE39" s="827"/>
      <c r="MEF39" s="827"/>
      <c r="MEG39" s="827"/>
      <c r="MEH39" s="826"/>
      <c r="MEI39" s="827"/>
      <c r="MEJ39" s="827"/>
      <c r="MEK39" s="827"/>
      <c r="MEL39" s="827"/>
      <c r="MEM39" s="827"/>
      <c r="MEN39" s="827"/>
      <c r="MEO39" s="827"/>
      <c r="MEP39" s="827"/>
      <c r="MEQ39" s="827"/>
      <c r="MER39" s="827"/>
      <c r="MES39" s="827"/>
      <c r="MET39" s="827"/>
      <c r="MEU39" s="827"/>
      <c r="MEV39" s="827"/>
      <c r="MEW39" s="827"/>
      <c r="MEX39" s="827"/>
      <c r="MEY39" s="827"/>
      <c r="MEZ39" s="827"/>
      <c r="MFA39" s="827"/>
      <c r="MFB39" s="827"/>
      <c r="MFC39" s="827"/>
      <c r="MFD39" s="827"/>
      <c r="MFE39" s="827"/>
      <c r="MFF39" s="827"/>
      <c r="MFG39" s="827"/>
      <c r="MFH39" s="827"/>
      <c r="MFI39" s="827"/>
      <c r="MFJ39" s="827"/>
      <c r="MFK39" s="827"/>
      <c r="MFL39" s="827"/>
      <c r="MFM39" s="826"/>
      <c r="MFN39" s="827"/>
      <c r="MFO39" s="827"/>
      <c r="MFP39" s="827"/>
      <c r="MFQ39" s="827"/>
      <c r="MFR39" s="827"/>
      <c r="MFS39" s="827"/>
      <c r="MFT39" s="827"/>
      <c r="MFU39" s="827"/>
      <c r="MFV39" s="827"/>
      <c r="MFW39" s="827"/>
      <c r="MFX39" s="827"/>
      <c r="MFY39" s="827"/>
      <c r="MFZ39" s="827"/>
      <c r="MGA39" s="827"/>
      <c r="MGB39" s="827"/>
      <c r="MGC39" s="827"/>
      <c r="MGD39" s="827"/>
      <c r="MGE39" s="827"/>
      <c r="MGF39" s="827"/>
      <c r="MGG39" s="827"/>
      <c r="MGH39" s="827"/>
      <c r="MGI39" s="827"/>
      <c r="MGJ39" s="827"/>
      <c r="MGK39" s="827"/>
      <c r="MGL39" s="827"/>
      <c r="MGM39" s="827"/>
      <c r="MGN39" s="827"/>
      <c r="MGO39" s="827"/>
      <c r="MGP39" s="827"/>
      <c r="MGQ39" s="827"/>
      <c r="MGR39" s="826"/>
      <c r="MGS39" s="827"/>
      <c r="MGT39" s="827"/>
      <c r="MGU39" s="827"/>
      <c r="MGV39" s="827"/>
      <c r="MGW39" s="827"/>
      <c r="MGX39" s="827"/>
      <c r="MGY39" s="827"/>
      <c r="MGZ39" s="827"/>
      <c r="MHA39" s="827"/>
      <c r="MHB39" s="827"/>
      <c r="MHC39" s="827"/>
      <c r="MHD39" s="827"/>
      <c r="MHE39" s="827"/>
      <c r="MHF39" s="827"/>
      <c r="MHG39" s="827"/>
      <c r="MHH39" s="827"/>
      <c r="MHI39" s="827"/>
      <c r="MHJ39" s="827"/>
      <c r="MHK39" s="827"/>
      <c r="MHL39" s="827"/>
      <c r="MHM39" s="827"/>
      <c r="MHN39" s="827"/>
      <c r="MHO39" s="827"/>
      <c r="MHP39" s="827"/>
      <c r="MHQ39" s="827"/>
      <c r="MHR39" s="827"/>
      <c r="MHS39" s="827"/>
      <c r="MHT39" s="827"/>
      <c r="MHU39" s="827"/>
      <c r="MHV39" s="827"/>
      <c r="MHW39" s="826"/>
      <c r="MHX39" s="827"/>
      <c r="MHY39" s="827"/>
      <c r="MHZ39" s="827"/>
      <c r="MIA39" s="827"/>
      <c r="MIB39" s="827"/>
      <c r="MIC39" s="827"/>
      <c r="MID39" s="827"/>
      <c r="MIE39" s="827"/>
      <c r="MIF39" s="827"/>
      <c r="MIG39" s="827"/>
      <c r="MIH39" s="827"/>
      <c r="MII39" s="827"/>
      <c r="MIJ39" s="827"/>
      <c r="MIK39" s="827"/>
      <c r="MIL39" s="827"/>
      <c r="MIM39" s="827"/>
      <c r="MIN39" s="827"/>
      <c r="MIO39" s="827"/>
      <c r="MIP39" s="827"/>
      <c r="MIQ39" s="827"/>
      <c r="MIR39" s="827"/>
      <c r="MIS39" s="827"/>
      <c r="MIT39" s="827"/>
      <c r="MIU39" s="827"/>
      <c r="MIV39" s="827"/>
      <c r="MIW39" s="827"/>
      <c r="MIX39" s="827"/>
      <c r="MIY39" s="827"/>
      <c r="MIZ39" s="827"/>
      <c r="MJA39" s="827"/>
      <c r="MJB39" s="826"/>
      <c r="MJC39" s="827"/>
      <c r="MJD39" s="827"/>
      <c r="MJE39" s="827"/>
      <c r="MJF39" s="827"/>
      <c r="MJG39" s="827"/>
      <c r="MJH39" s="827"/>
      <c r="MJI39" s="827"/>
      <c r="MJJ39" s="827"/>
      <c r="MJK39" s="827"/>
      <c r="MJL39" s="827"/>
      <c r="MJM39" s="827"/>
      <c r="MJN39" s="827"/>
      <c r="MJO39" s="827"/>
      <c r="MJP39" s="827"/>
      <c r="MJQ39" s="827"/>
      <c r="MJR39" s="827"/>
      <c r="MJS39" s="827"/>
      <c r="MJT39" s="827"/>
      <c r="MJU39" s="827"/>
      <c r="MJV39" s="827"/>
      <c r="MJW39" s="827"/>
      <c r="MJX39" s="827"/>
      <c r="MJY39" s="827"/>
      <c r="MJZ39" s="827"/>
      <c r="MKA39" s="827"/>
      <c r="MKB39" s="827"/>
      <c r="MKC39" s="827"/>
      <c r="MKD39" s="827"/>
      <c r="MKE39" s="827"/>
      <c r="MKF39" s="827"/>
      <c r="MKG39" s="826"/>
      <c r="MKH39" s="827"/>
      <c r="MKI39" s="827"/>
      <c r="MKJ39" s="827"/>
      <c r="MKK39" s="827"/>
      <c r="MKL39" s="827"/>
      <c r="MKM39" s="827"/>
      <c r="MKN39" s="827"/>
      <c r="MKO39" s="827"/>
      <c r="MKP39" s="827"/>
      <c r="MKQ39" s="827"/>
      <c r="MKR39" s="827"/>
      <c r="MKS39" s="827"/>
      <c r="MKT39" s="827"/>
      <c r="MKU39" s="827"/>
      <c r="MKV39" s="827"/>
      <c r="MKW39" s="827"/>
      <c r="MKX39" s="827"/>
      <c r="MKY39" s="827"/>
      <c r="MKZ39" s="827"/>
      <c r="MLA39" s="827"/>
      <c r="MLB39" s="827"/>
      <c r="MLC39" s="827"/>
      <c r="MLD39" s="827"/>
      <c r="MLE39" s="827"/>
      <c r="MLF39" s="827"/>
      <c r="MLG39" s="827"/>
      <c r="MLH39" s="827"/>
      <c r="MLI39" s="827"/>
      <c r="MLJ39" s="827"/>
      <c r="MLK39" s="827"/>
      <c r="MLL39" s="826"/>
      <c r="MLM39" s="827"/>
      <c r="MLN39" s="827"/>
      <c r="MLO39" s="827"/>
      <c r="MLP39" s="827"/>
      <c r="MLQ39" s="827"/>
      <c r="MLR39" s="827"/>
      <c r="MLS39" s="827"/>
      <c r="MLT39" s="827"/>
      <c r="MLU39" s="827"/>
      <c r="MLV39" s="827"/>
      <c r="MLW39" s="827"/>
      <c r="MLX39" s="827"/>
      <c r="MLY39" s="827"/>
      <c r="MLZ39" s="827"/>
      <c r="MMA39" s="827"/>
      <c r="MMB39" s="827"/>
      <c r="MMC39" s="827"/>
      <c r="MMD39" s="827"/>
      <c r="MME39" s="827"/>
      <c r="MMF39" s="827"/>
      <c r="MMG39" s="827"/>
      <c r="MMH39" s="827"/>
      <c r="MMI39" s="827"/>
      <c r="MMJ39" s="827"/>
      <c r="MMK39" s="827"/>
      <c r="MML39" s="827"/>
      <c r="MMM39" s="827"/>
      <c r="MMN39" s="827"/>
      <c r="MMO39" s="827"/>
      <c r="MMP39" s="827"/>
      <c r="MMQ39" s="826"/>
      <c r="MMR39" s="827"/>
      <c r="MMS39" s="827"/>
      <c r="MMT39" s="827"/>
      <c r="MMU39" s="827"/>
      <c r="MMV39" s="827"/>
      <c r="MMW39" s="827"/>
      <c r="MMX39" s="827"/>
      <c r="MMY39" s="827"/>
      <c r="MMZ39" s="827"/>
      <c r="MNA39" s="827"/>
      <c r="MNB39" s="827"/>
      <c r="MNC39" s="827"/>
      <c r="MND39" s="827"/>
      <c r="MNE39" s="827"/>
      <c r="MNF39" s="827"/>
      <c r="MNG39" s="827"/>
      <c r="MNH39" s="827"/>
      <c r="MNI39" s="827"/>
      <c r="MNJ39" s="827"/>
      <c r="MNK39" s="827"/>
      <c r="MNL39" s="827"/>
      <c r="MNM39" s="827"/>
      <c r="MNN39" s="827"/>
      <c r="MNO39" s="827"/>
      <c r="MNP39" s="827"/>
      <c r="MNQ39" s="827"/>
      <c r="MNR39" s="827"/>
      <c r="MNS39" s="827"/>
      <c r="MNT39" s="827"/>
      <c r="MNU39" s="827"/>
      <c r="MNV39" s="826"/>
      <c r="MNW39" s="827"/>
      <c r="MNX39" s="827"/>
      <c r="MNY39" s="827"/>
      <c r="MNZ39" s="827"/>
      <c r="MOA39" s="827"/>
      <c r="MOB39" s="827"/>
      <c r="MOC39" s="827"/>
      <c r="MOD39" s="827"/>
      <c r="MOE39" s="827"/>
      <c r="MOF39" s="827"/>
      <c r="MOG39" s="827"/>
      <c r="MOH39" s="827"/>
      <c r="MOI39" s="827"/>
      <c r="MOJ39" s="827"/>
      <c r="MOK39" s="827"/>
      <c r="MOL39" s="827"/>
      <c r="MOM39" s="827"/>
      <c r="MON39" s="827"/>
      <c r="MOO39" s="827"/>
      <c r="MOP39" s="827"/>
      <c r="MOQ39" s="827"/>
      <c r="MOR39" s="827"/>
      <c r="MOS39" s="827"/>
      <c r="MOT39" s="827"/>
      <c r="MOU39" s="827"/>
      <c r="MOV39" s="827"/>
      <c r="MOW39" s="827"/>
      <c r="MOX39" s="827"/>
      <c r="MOY39" s="827"/>
      <c r="MOZ39" s="827"/>
      <c r="MPA39" s="826"/>
      <c r="MPB39" s="827"/>
      <c r="MPC39" s="827"/>
      <c r="MPD39" s="827"/>
      <c r="MPE39" s="827"/>
      <c r="MPF39" s="827"/>
      <c r="MPG39" s="827"/>
      <c r="MPH39" s="827"/>
      <c r="MPI39" s="827"/>
      <c r="MPJ39" s="827"/>
      <c r="MPK39" s="827"/>
      <c r="MPL39" s="827"/>
      <c r="MPM39" s="827"/>
      <c r="MPN39" s="827"/>
      <c r="MPO39" s="827"/>
      <c r="MPP39" s="827"/>
      <c r="MPQ39" s="827"/>
      <c r="MPR39" s="827"/>
      <c r="MPS39" s="827"/>
      <c r="MPT39" s="827"/>
      <c r="MPU39" s="827"/>
      <c r="MPV39" s="827"/>
      <c r="MPW39" s="827"/>
      <c r="MPX39" s="827"/>
      <c r="MPY39" s="827"/>
      <c r="MPZ39" s="827"/>
      <c r="MQA39" s="827"/>
      <c r="MQB39" s="827"/>
      <c r="MQC39" s="827"/>
      <c r="MQD39" s="827"/>
      <c r="MQE39" s="827"/>
      <c r="MQF39" s="826"/>
      <c r="MQG39" s="827"/>
      <c r="MQH39" s="827"/>
      <c r="MQI39" s="827"/>
      <c r="MQJ39" s="827"/>
      <c r="MQK39" s="827"/>
      <c r="MQL39" s="827"/>
      <c r="MQM39" s="827"/>
      <c r="MQN39" s="827"/>
      <c r="MQO39" s="827"/>
      <c r="MQP39" s="827"/>
      <c r="MQQ39" s="827"/>
      <c r="MQR39" s="827"/>
      <c r="MQS39" s="827"/>
      <c r="MQT39" s="827"/>
      <c r="MQU39" s="827"/>
      <c r="MQV39" s="827"/>
      <c r="MQW39" s="827"/>
      <c r="MQX39" s="827"/>
      <c r="MQY39" s="827"/>
      <c r="MQZ39" s="827"/>
      <c r="MRA39" s="827"/>
      <c r="MRB39" s="827"/>
      <c r="MRC39" s="827"/>
      <c r="MRD39" s="827"/>
      <c r="MRE39" s="827"/>
      <c r="MRF39" s="827"/>
      <c r="MRG39" s="827"/>
      <c r="MRH39" s="827"/>
      <c r="MRI39" s="827"/>
      <c r="MRJ39" s="827"/>
      <c r="MRK39" s="826"/>
      <c r="MRL39" s="827"/>
      <c r="MRM39" s="827"/>
      <c r="MRN39" s="827"/>
      <c r="MRO39" s="827"/>
      <c r="MRP39" s="827"/>
      <c r="MRQ39" s="827"/>
      <c r="MRR39" s="827"/>
      <c r="MRS39" s="827"/>
      <c r="MRT39" s="827"/>
      <c r="MRU39" s="827"/>
      <c r="MRV39" s="827"/>
      <c r="MRW39" s="827"/>
      <c r="MRX39" s="827"/>
      <c r="MRY39" s="827"/>
      <c r="MRZ39" s="827"/>
      <c r="MSA39" s="827"/>
      <c r="MSB39" s="827"/>
      <c r="MSC39" s="827"/>
      <c r="MSD39" s="827"/>
      <c r="MSE39" s="827"/>
      <c r="MSF39" s="827"/>
      <c r="MSG39" s="827"/>
      <c r="MSH39" s="827"/>
      <c r="MSI39" s="827"/>
      <c r="MSJ39" s="827"/>
      <c r="MSK39" s="827"/>
      <c r="MSL39" s="827"/>
      <c r="MSM39" s="827"/>
      <c r="MSN39" s="827"/>
      <c r="MSO39" s="827"/>
      <c r="MSP39" s="826"/>
      <c r="MSQ39" s="827"/>
      <c r="MSR39" s="827"/>
      <c r="MSS39" s="827"/>
      <c r="MST39" s="827"/>
      <c r="MSU39" s="827"/>
      <c r="MSV39" s="827"/>
      <c r="MSW39" s="827"/>
      <c r="MSX39" s="827"/>
      <c r="MSY39" s="827"/>
      <c r="MSZ39" s="827"/>
      <c r="MTA39" s="827"/>
      <c r="MTB39" s="827"/>
      <c r="MTC39" s="827"/>
      <c r="MTD39" s="827"/>
      <c r="MTE39" s="827"/>
      <c r="MTF39" s="827"/>
      <c r="MTG39" s="827"/>
      <c r="MTH39" s="827"/>
      <c r="MTI39" s="827"/>
      <c r="MTJ39" s="827"/>
      <c r="MTK39" s="827"/>
      <c r="MTL39" s="827"/>
      <c r="MTM39" s="827"/>
      <c r="MTN39" s="827"/>
      <c r="MTO39" s="827"/>
      <c r="MTP39" s="827"/>
      <c r="MTQ39" s="827"/>
      <c r="MTR39" s="827"/>
      <c r="MTS39" s="827"/>
      <c r="MTT39" s="827"/>
      <c r="MTU39" s="826"/>
      <c r="MTV39" s="827"/>
      <c r="MTW39" s="827"/>
      <c r="MTX39" s="827"/>
      <c r="MTY39" s="827"/>
      <c r="MTZ39" s="827"/>
      <c r="MUA39" s="827"/>
      <c r="MUB39" s="827"/>
      <c r="MUC39" s="827"/>
      <c r="MUD39" s="827"/>
      <c r="MUE39" s="827"/>
      <c r="MUF39" s="827"/>
      <c r="MUG39" s="827"/>
      <c r="MUH39" s="827"/>
      <c r="MUI39" s="827"/>
      <c r="MUJ39" s="827"/>
      <c r="MUK39" s="827"/>
      <c r="MUL39" s="827"/>
      <c r="MUM39" s="827"/>
      <c r="MUN39" s="827"/>
      <c r="MUO39" s="827"/>
      <c r="MUP39" s="827"/>
      <c r="MUQ39" s="827"/>
      <c r="MUR39" s="827"/>
      <c r="MUS39" s="827"/>
      <c r="MUT39" s="827"/>
      <c r="MUU39" s="827"/>
      <c r="MUV39" s="827"/>
      <c r="MUW39" s="827"/>
      <c r="MUX39" s="827"/>
      <c r="MUY39" s="827"/>
      <c r="MUZ39" s="826"/>
      <c r="MVA39" s="827"/>
      <c r="MVB39" s="827"/>
      <c r="MVC39" s="827"/>
      <c r="MVD39" s="827"/>
      <c r="MVE39" s="827"/>
      <c r="MVF39" s="827"/>
      <c r="MVG39" s="827"/>
      <c r="MVH39" s="827"/>
      <c r="MVI39" s="827"/>
      <c r="MVJ39" s="827"/>
      <c r="MVK39" s="827"/>
      <c r="MVL39" s="827"/>
      <c r="MVM39" s="827"/>
      <c r="MVN39" s="827"/>
      <c r="MVO39" s="827"/>
      <c r="MVP39" s="827"/>
      <c r="MVQ39" s="827"/>
      <c r="MVR39" s="827"/>
      <c r="MVS39" s="827"/>
      <c r="MVT39" s="827"/>
      <c r="MVU39" s="827"/>
      <c r="MVV39" s="827"/>
      <c r="MVW39" s="827"/>
      <c r="MVX39" s="827"/>
      <c r="MVY39" s="827"/>
      <c r="MVZ39" s="827"/>
      <c r="MWA39" s="827"/>
      <c r="MWB39" s="827"/>
      <c r="MWC39" s="827"/>
      <c r="MWD39" s="827"/>
      <c r="MWE39" s="826"/>
      <c r="MWF39" s="827"/>
      <c r="MWG39" s="827"/>
      <c r="MWH39" s="827"/>
      <c r="MWI39" s="827"/>
      <c r="MWJ39" s="827"/>
      <c r="MWK39" s="827"/>
      <c r="MWL39" s="827"/>
      <c r="MWM39" s="827"/>
      <c r="MWN39" s="827"/>
      <c r="MWO39" s="827"/>
      <c r="MWP39" s="827"/>
      <c r="MWQ39" s="827"/>
      <c r="MWR39" s="827"/>
      <c r="MWS39" s="827"/>
      <c r="MWT39" s="827"/>
      <c r="MWU39" s="827"/>
      <c r="MWV39" s="827"/>
      <c r="MWW39" s="827"/>
      <c r="MWX39" s="827"/>
      <c r="MWY39" s="827"/>
      <c r="MWZ39" s="827"/>
      <c r="MXA39" s="827"/>
      <c r="MXB39" s="827"/>
      <c r="MXC39" s="827"/>
      <c r="MXD39" s="827"/>
      <c r="MXE39" s="827"/>
      <c r="MXF39" s="827"/>
      <c r="MXG39" s="827"/>
      <c r="MXH39" s="827"/>
      <c r="MXI39" s="827"/>
      <c r="MXJ39" s="826"/>
      <c r="MXK39" s="827"/>
      <c r="MXL39" s="827"/>
      <c r="MXM39" s="827"/>
      <c r="MXN39" s="827"/>
      <c r="MXO39" s="827"/>
      <c r="MXP39" s="827"/>
      <c r="MXQ39" s="827"/>
      <c r="MXR39" s="827"/>
      <c r="MXS39" s="827"/>
      <c r="MXT39" s="827"/>
      <c r="MXU39" s="827"/>
      <c r="MXV39" s="827"/>
      <c r="MXW39" s="827"/>
      <c r="MXX39" s="827"/>
      <c r="MXY39" s="827"/>
      <c r="MXZ39" s="827"/>
      <c r="MYA39" s="827"/>
      <c r="MYB39" s="827"/>
      <c r="MYC39" s="827"/>
      <c r="MYD39" s="827"/>
      <c r="MYE39" s="827"/>
      <c r="MYF39" s="827"/>
      <c r="MYG39" s="827"/>
      <c r="MYH39" s="827"/>
      <c r="MYI39" s="827"/>
      <c r="MYJ39" s="827"/>
      <c r="MYK39" s="827"/>
      <c r="MYL39" s="827"/>
      <c r="MYM39" s="827"/>
      <c r="MYN39" s="827"/>
      <c r="MYO39" s="826"/>
      <c r="MYP39" s="827"/>
      <c r="MYQ39" s="827"/>
      <c r="MYR39" s="827"/>
      <c r="MYS39" s="827"/>
      <c r="MYT39" s="827"/>
      <c r="MYU39" s="827"/>
      <c r="MYV39" s="827"/>
      <c r="MYW39" s="827"/>
      <c r="MYX39" s="827"/>
      <c r="MYY39" s="827"/>
      <c r="MYZ39" s="827"/>
      <c r="MZA39" s="827"/>
      <c r="MZB39" s="827"/>
      <c r="MZC39" s="827"/>
      <c r="MZD39" s="827"/>
      <c r="MZE39" s="827"/>
      <c r="MZF39" s="827"/>
      <c r="MZG39" s="827"/>
      <c r="MZH39" s="827"/>
      <c r="MZI39" s="827"/>
      <c r="MZJ39" s="827"/>
      <c r="MZK39" s="827"/>
      <c r="MZL39" s="827"/>
      <c r="MZM39" s="827"/>
      <c r="MZN39" s="827"/>
      <c r="MZO39" s="827"/>
      <c r="MZP39" s="827"/>
      <c r="MZQ39" s="827"/>
      <c r="MZR39" s="827"/>
      <c r="MZS39" s="827"/>
      <c r="MZT39" s="826"/>
      <c r="MZU39" s="827"/>
      <c r="MZV39" s="827"/>
      <c r="MZW39" s="827"/>
      <c r="MZX39" s="827"/>
      <c r="MZY39" s="827"/>
      <c r="MZZ39" s="827"/>
      <c r="NAA39" s="827"/>
      <c r="NAB39" s="827"/>
      <c r="NAC39" s="827"/>
      <c r="NAD39" s="827"/>
      <c r="NAE39" s="827"/>
      <c r="NAF39" s="827"/>
      <c r="NAG39" s="827"/>
      <c r="NAH39" s="827"/>
      <c r="NAI39" s="827"/>
      <c r="NAJ39" s="827"/>
      <c r="NAK39" s="827"/>
      <c r="NAL39" s="827"/>
      <c r="NAM39" s="827"/>
      <c r="NAN39" s="827"/>
      <c r="NAO39" s="827"/>
      <c r="NAP39" s="827"/>
      <c r="NAQ39" s="827"/>
      <c r="NAR39" s="827"/>
      <c r="NAS39" s="827"/>
      <c r="NAT39" s="827"/>
      <c r="NAU39" s="827"/>
      <c r="NAV39" s="827"/>
      <c r="NAW39" s="827"/>
      <c r="NAX39" s="827"/>
      <c r="NAY39" s="826"/>
      <c r="NAZ39" s="827"/>
      <c r="NBA39" s="827"/>
      <c r="NBB39" s="827"/>
      <c r="NBC39" s="827"/>
      <c r="NBD39" s="827"/>
      <c r="NBE39" s="827"/>
      <c r="NBF39" s="827"/>
      <c r="NBG39" s="827"/>
      <c r="NBH39" s="827"/>
      <c r="NBI39" s="827"/>
      <c r="NBJ39" s="827"/>
      <c r="NBK39" s="827"/>
      <c r="NBL39" s="827"/>
      <c r="NBM39" s="827"/>
      <c r="NBN39" s="827"/>
      <c r="NBO39" s="827"/>
      <c r="NBP39" s="827"/>
      <c r="NBQ39" s="827"/>
      <c r="NBR39" s="827"/>
      <c r="NBS39" s="827"/>
      <c r="NBT39" s="827"/>
      <c r="NBU39" s="827"/>
      <c r="NBV39" s="827"/>
      <c r="NBW39" s="827"/>
      <c r="NBX39" s="827"/>
      <c r="NBY39" s="827"/>
      <c r="NBZ39" s="827"/>
      <c r="NCA39" s="827"/>
      <c r="NCB39" s="827"/>
      <c r="NCC39" s="827"/>
      <c r="NCD39" s="826"/>
      <c r="NCE39" s="827"/>
      <c r="NCF39" s="827"/>
      <c r="NCG39" s="827"/>
      <c r="NCH39" s="827"/>
      <c r="NCI39" s="827"/>
      <c r="NCJ39" s="827"/>
      <c r="NCK39" s="827"/>
      <c r="NCL39" s="827"/>
      <c r="NCM39" s="827"/>
      <c r="NCN39" s="827"/>
      <c r="NCO39" s="827"/>
      <c r="NCP39" s="827"/>
      <c r="NCQ39" s="827"/>
      <c r="NCR39" s="827"/>
      <c r="NCS39" s="827"/>
      <c r="NCT39" s="827"/>
      <c r="NCU39" s="827"/>
      <c r="NCV39" s="827"/>
      <c r="NCW39" s="827"/>
      <c r="NCX39" s="827"/>
      <c r="NCY39" s="827"/>
      <c r="NCZ39" s="827"/>
      <c r="NDA39" s="827"/>
      <c r="NDB39" s="827"/>
      <c r="NDC39" s="827"/>
      <c r="NDD39" s="827"/>
      <c r="NDE39" s="827"/>
      <c r="NDF39" s="827"/>
      <c r="NDG39" s="827"/>
      <c r="NDH39" s="827"/>
      <c r="NDI39" s="826"/>
      <c r="NDJ39" s="827"/>
      <c r="NDK39" s="827"/>
      <c r="NDL39" s="827"/>
      <c r="NDM39" s="827"/>
      <c r="NDN39" s="827"/>
      <c r="NDO39" s="827"/>
      <c r="NDP39" s="827"/>
      <c r="NDQ39" s="827"/>
      <c r="NDR39" s="827"/>
      <c r="NDS39" s="827"/>
      <c r="NDT39" s="827"/>
      <c r="NDU39" s="827"/>
      <c r="NDV39" s="827"/>
      <c r="NDW39" s="827"/>
      <c r="NDX39" s="827"/>
      <c r="NDY39" s="827"/>
      <c r="NDZ39" s="827"/>
      <c r="NEA39" s="827"/>
      <c r="NEB39" s="827"/>
      <c r="NEC39" s="827"/>
      <c r="NED39" s="827"/>
      <c r="NEE39" s="827"/>
      <c r="NEF39" s="827"/>
      <c r="NEG39" s="827"/>
      <c r="NEH39" s="827"/>
      <c r="NEI39" s="827"/>
      <c r="NEJ39" s="827"/>
      <c r="NEK39" s="827"/>
      <c r="NEL39" s="827"/>
      <c r="NEM39" s="827"/>
      <c r="NEN39" s="826"/>
      <c r="NEO39" s="827"/>
      <c r="NEP39" s="827"/>
      <c r="NEQ39" s="827"/>
      <c r="NER39" s="827"/>
      <c r="NES39" s="827"/>
      <c r="NET39" s="827"/>
      <c r="NEU39" s="827"/>
      <c r="NEV39" s="827"/>
      <c r="NEW39" s="827"/>
      <c r="NEX39" s="827"/>
      <c r="NEY39" s="827"/>
      <c r="NEZ39" s="827"/>
      <c r="NFA39" s="827"/>
      <c r="NFB39" s="827"/>
      <c r="NFC39" s="827"/>
      <c r="NFD39" s="827"/>
      <c r="NFE39" s="827"/>
      <c r="NFF39" s="827"/>
      <c r="NFG39" s="827"/>
      <c r="NFH39" s="827"/>
      <c r="NFI39" s="827"/>
      <c r="NFJ39" s="827"/>
      <c r="NFK39" s="827"/>
      <c r="NFL39" s="827"/>
      <c r="NFM39" s="827"/>
      <c r="NFN39" s="827"/>
      <c r="NFO39" s="827"/>
      <c r="NFP39" s="827"/>
      <c r="NFQ39" s="827"/>
      <c r="NFR39" s="827"/>
      <c r="NFS39" s="826"/>
      <c r="NFT39" s="827"/>
      <c r="NFU39" s="827"/>
      <c r="NFV39" s="827"/>
      <c r="NFW39" s="827"/>
      <c r="NFX39" s="827"/>
      <c r="NFY39" s="827"/>
      <c r="NFZ39" s="827"/>
      <c r="NGA39" s="827"/>
      <c r="NGB39" s="827"/>
      <c r="NGC39" s="827"/>
      <c r="NGD39" s="827"/>
      <c r="NGE39" s="827"/>
      <c r="NGF39" s="827"/>
      <c r="NGG39" s="827"/>
      <c r="NGH39" s="827"/>
      <c r="NGI39" s="827"/>
      <c r="NGJ39" s="827"/>
      <c r="NGK39" s="827"/>
      <c r="NGL39" s="827"/>
      <c r="NGM39" s="827"/>
      <c r="NGN39" s="827"/>
      <c r="NGO39" s="827"/>
      <c r="NGP39" s="827"/>
      <c r="NGQ39" s="827"/>
      <c r="NGR39" s="827"/>
      <c r="NGS39" s="827"/>
      <c r="NGT39" s="827"/>
      <c r="NGU39" s="827"/>
      <c r="NGV39" s="827"/>
      <c r="NGW39" s="827"/>
      <c r="NGX39" s="826"/>
      <c r="NGY39" s="827"/>
      <c r="NGZ39" s="827"/>
      <c r="NHA39" s="827"/>
      <c r="NHB39" s="827"/>
      <c r="NHC39" s="827"/>
      <c r="NHD39" s="827"/>
      <c r="NHE39" s="827"/>
      <c r="NHF39" s="827"/>
      <c r="NHG39" s="827"/>
      <c r="NHH39" s="827"/>
      <c r="NHI39" s="827"/>
      <c r="NHJ39" s="827"/>
      <c r="NHK39" s="827"/>
      <c r="NHL39" s="827"/>
      <c r="NHM39" s="827"/>
      <c r="NHN39" s="827"/>
      <c r="NHO39" s="827"/>
      <c r="NHP39" s="827"/>
      <c r="NHQ39" s="827"/>
      <c r="NHR39" s="827"/>
      <c r="NHS39" s="827"/>
      <c r="NHT39" s="827"/>
      <c r="NHU39" s="827"/>
      <c r="NHV39" s="827"/>
      <c r="NHW39" s="827"/>
      <c r="NHX39" s="827"/>
      <c r="NHY39" s="827"/>
      <c r="NHZ39" s="827"/>
      <c r="NIA39" s="827"/>
      <c r="NIB39" s="827"/>
      <c r="NIC39" s="826"/>
      <c r="NID39" s="827"/>
      <c r="NIE39" s="827"/>
      <c r="NIF39" s="827"/>
      <c r="NIG39" s="827"/>
      <c r="NIH39" s="827"/>
      <c r="NII39" s="827"/>
      <c r="NIJ39" s="827"/>
      <c r="NIK39" s="827"/>
      <c r="NIL39" s="827"/>
      <c r="NIM39" s="827"/>
      <c r="NIN39" s="827"/>
      <c r="NIO39" s="827"/>
      <c r="NIP39" s="827"/>
      <c r="NIQ39" s="827"/>
      <c r="NIR39" s="827"/>
      <c r="NIS39" s="827"/>
      <c r="NIT39" s="827"/>
      <c r="NIU39" s="827"/>
      <c r="NIV39" s="827"/>
      <c r="NIW39" s="827"/>
      <c r="NIX39" s="827"/>
      <c r="NIY39" s="827"/>
      <c r="NIZ39" s="827"/>
      <c r="NJA39" s="827"/>
      <c r="NJB39" s="827"/>
      <c r="NJC39" s="827"/>
      <c r="NJD39" s="827"/>
      <c r="NJE39" s="827"/>
      <c r="NJF39" s="827"/>
      <c r="NJG39" s="827"/>
      <c r="NJH39" s="826"/>
      <c r="NJI39" s="827"/>
      <c r="NJJ39" s="827"/>
      <c r="NJK39" s="827"/>
      <c r="NJL39" s="827"/>
      <c r="NJM39" s="827"/>
      <c r="NJN39" s="827"/>
      <c r="NJO39" s="827"/>
      <c r="NJP39" s="827"/>
      <c r="NJQ39" s="827"/>
      <c r="NJR39" s="827"/>
      <c r="NJS39" s="827"/>
      <c r="NJT39" s="827"/>
      <c r="NJU39" s="827"/>
      <c r="NJV39" s="827"/>
      <c r="NJW39" s="827"/>
      <c r="NJX39" s="827"/>
      <c r="NJY39" s="827"/>
      <c r="NJZ39" s="827"/>
      <c r="NKA39" s="827"/>
      <c r="NKB39" s="827"/>
      <c r="NKC39" s="827"/>
      <c r="NKD39" s="827"/>
      <c r="NKE39" s="827"/>
      <c r="NKF39" s="827"/>
      <c r="NKG39" s="827"/>
      <c r="NKH39" s="827"/>
      <c r="NKI39" s="827"/>
      <c r="NKJ39" s="827"/>
      <c r="NKK39" s="827"/>
      <c r="NKL39" s="827"/>
      <c r="NKM39" s="826"/>
      <c r="NKN39" s="827"/>
      <c r="NKO39" s="827"/>
      <c r="NKP39" s="827"/>
      <c r="NKQ39" s="827"/>
      <c r="NKR39" s="827"/>
      <c r="NKS39" s="827"/>
      <c r="NKT39" s="827"/>
      <c r="NKU39" s="827"/>
      <c r="NKV39" s="827"/>
      <c r="NKW39" s="827"/>
      <c r="NKX39" s="827"/>
      <c r="NKY39" s="827"/>
      <c r="NKZ39" s="827"/>
      <c r="NLA39" s="827"/>
      <c r="NLB39" s="827"/>
      <c r="NLC39" s="827"/>
      <c r="NLD39" s="827"/>
      <c r="NLE39" s="827"/>
      <c r="NLF39" s="827"/>
      <c r="NLG39" s="827"/>
      <c r="NLH39" s="827"/>
      <c r="NLI39" s="827"/>
      <c r="NLJ39" s="827"/>
      <c r="NLK39" s="827"/>
      <c r="NLL39" s="827"/>
      <c r="NLM39" s="827"/>
      <c r="NLN39" s="827"/>
      <c r="NLO39" s="827"/>
      <c r="NLP39" s="827"/>
      <c r="NLQ39" s="827"/>
      <c r="NLR39" s="826"/>
      <c r="NLS39" s="827"/>
      <c r="NLT39" s="827"/>
      <c r="NLU39" s="827"/>
      <c r="NLV39" s="827"/>
      <c r="NLW39" s="827"/>
      <c r="NLX39" s="827"/>
      <c r="NLY39" s="827"/>
      <c r="NLZ39" s="827"/>
      <c r="NMA39" s="827"/>
      <c r="NMB39" s="827"/>
      <c r="NMC39" s="827"/>
      <c r="NMD39" s="827"/>
      <c r="NME39" s="827"/>
      <c r="NMF39" s="827"/>
      <c r="NMG39" s="827"/>
      <c r="NMH39" s="827"/>
      <c r="NMI39" s="827"/>
      <c r="NMJ39" s="827"/>
      <c r="NMK39" s="827"/>
      <c r="NML39" s="827"/>
      <c r="NMM39" s="827"/>
      <c r="NMN39" s="827"/>
      <c r="NMO39" s="827"/>
      <c r="NMP39" s="827"/>
      <c r="NMQ39" s="827"/>
      <c r="NMR39" s="827"/>
      <c r="NMS39" s="827"/>
      <c r="NMT39" s="827"/>
      <c r="NMU39" s="827"/>
      <c r="NMV39" s="827"/>
      <c r="NMW39" s="826"/>
      <c r="NMX39" s="827"/>
      <c r="NMY39" s="827"/>
      <c r="NMZ39" s="827"/>
      <c r="NNA39" s="827"/>
      <c r="NNB39" s="827"/>
      <c r="NNC39" s="827"/>
      <c r="NND39" s="827"/>
      <c r="NNE39" s="827"/>
      <c r="NNF39" s="827"/>
      <c r="NNG39" s="827"/>
      <c r="NNH39" s="827"/>
      <c r="NNI39" s="827"/>
      <c r="NNJ39" s="827"/>
      <c r="NNK39" s="827"/>
      <c r="NNL39" s="827"/>
      <c r="NNM39" s="827"/>
      <c r="NNN39" s="827"/>
      <c r="NNO39" s="827"/>
      <c r="NNP39" s="827"/>
      <c r="NNQ39" s="827"/>
      <c r="NNR39" s="827"/>
      <c r="NNS39" s="827"/>
      <c r="NNT39" s="827"/>
      <c r="NNU39" s="827"/>
      <c r="NNV39" s="827"/>
      <c r="NNW39" s="827"/>
      <c r="NNX39" s="827"/>
      <c r="NNY39" s="827"/>
      <c r="NNZ39" s="827"/>
      <c r="NOA39" s="827"/>
      <c r="NOB39" s="826"/>
      <c r="NOC39" s="827"/>
      <c r="NOD39" s="827"/>
      <c r="NOE39" s="827"/>
      <c r="NOF39" s="827"/>
      <c r="NOG39" s="827"/>
      <c r="NOH39" s="827"/>
      <c r="NOI39" s="827"/>
      <c r="NOJ39" s="827"/>
      <c r="NOK39" s="827"/>
      <c r="NOL39" s="827"/>
      <c r="NOM39" s="827"/>
      <c r="NON39" s="827"/>
      <c r="NOO39" s="827"/>
      <c r="NOP39" s="827"/>
      <c r="NOQ39" s="827"/>
      <c r="NOR39" s="827"/>
      <c r="NOS39" s="827"/>
      <c r="NOT39" s="827"/>
      <c r="NOU39" s="827"/>
      <c r="NOV39" s="827"/>
      <c r="NOW39" s="827"/>
      <c r="NOX39" s="827"/>
      <c r="NOY39" s="827"/>
      <c r="NOZ39" s="827"/>
      <c r="NPA39" s="827"/>
      <c r="NPB39" s="827"/>
      <c r="NPC39" s="827"/>
      <c r="NPD39" s="827"/>
      <c r="NPE39" s="827"/>
      <c r="NPF39" s="827"/>
      <c r="NPG39" s="826"/>
      <c r="NPH39" s="827"/>
      <c r="NPI39" s="827"/>
      <c r="NPJ39" s="827"/>
      <c r="NPK39" s="827"/>
      <c r="NPL39" s="827"/>
      <c r="NPM39" s="827"/>
      <c r="NPN39" s="827"/>
      <c r="NPO39" s="827"/>
      <c r="NPP39" s="827"/>
      <c r="NPQ39" s="827"/>
      <c r="NPR39" s="827"/>
      <c r="NPS39" s="827"/>
      <c r="NPT39" s="827"/>
      <c r="NPU39" s="827"/>
      <c r="NPV39" s="827"/>
      <c r="NPW39" s="827"/>
      <c r="NPX39" s="827"/>
      <c r="NPY39" s="827"/>
      <c r="NPZ39" s="827"/>
      <c r="NQA39" s="827"/>
      <c r="NQB39" s="827"/>
      <c r="NQC39" s="827"/>
      <c r="NQD39" s="827"/>
      <c r="NQE39" s="827"/>
      <c r="NQF39" s="827"/>
      <c r="NQG39" s="827"/>
      <c r="NQH39" s="827"/>
      <c r="NQI39" s="827"/>
      <c r="NQJ39" s="827"/>
      <c r="NQK39" s="827"/>
      <c r="NQL39" s="826"/>
      <c r="NQM39" s="827"/>
      <c r="NQN39" s="827"/>
      <c r="NQO39" s="827"/>
      <c r="NQP39" s="827"/>
      <c r="NQQ39" s="827"/>
      <c r="NQR39" s="827"/>
      <c r="NQS39" s="827"/>
      <c r="NQT39" s="827"/>
      <c r="NQU39" s="827"/>
      <c r="NQV39" s="827"/>
      <c r="NQW39" s="827"/>
      <c r="NQX39" s="827"/>
      <c r="NQY39" s="827"/>
      <c r="NQZ39" s="827"/>
      <c r="NRA39" s="827"/>
      <c r="NRB39" s="827"/>
      <c r="NRC39" s="827"/>
      <c r="NRD39" s="827"/>
      <c r="NRE39" s="827"/>
      <c r="NRF39" s="827"/>
      <c r="NRG39" s="827"/>
      <c r="NRH39" s="827"/>
      <c r="NRI39" s="827"/>
      <c r="NRJ39" s="827"/>
      <c r="NRK39" s="827"/>
      <c r="NRL39" s="827"/>
      <c r="NRM39" s="827"/>
      <c r="NRN39" s="827"/>
      <c r="NRO39" s="827"/>
      <c r="NRP39" s="827"/>
      <c r="NRQ39" s="826"/>
      <c r="NRR39" s="827"/>
      <c r="NRS39" s="827"/>
      <c r="NRT39" s="827"/>
      <c r="NRU39" s="827"/>
      <c r="NRV39" s="827"/>
      <c r="NRW39" s="827"/>
      <c r="NRX39" s="827"/>
      <c r="NRY39" s="827"/>
      <c r="NRZ39" s="827"/>
      <c r="NSA39" s="827"/>
      <c r="NSB39" s="827"/>
      <c r="NSC39" s="827"/>
      <c r="NSD39" s="827"/>
      <c r="NSE39" s="827"/>
      <c r="NSF39" s="827"/>
      <c r="NSG39" s="827"/>
      <c r="NSH39" s="827"/>
      <c r="NSI39" s="827"/>
      <c r="NSJ39" s="827"/>
      <c r="NSK39" s="827"/>
      <c r="NSL39" s="827"/>
      <c r="NSM39" s="827"/>
      <c r="NSN39" s="827"/>
      <c r="NSO39" s="827"/>
      <c r="NSP39" s="827"/>
      <c r="NSQ39" s="827"/>
      <c r="NSR39" s="827"/>
      <c r="NSS39" s="827"/>
      <c r="NST39" s="827"/>
      <c r="NSU39" s="827"/>
      <c r="NSV39" s="826"/>
      <c r="NSW39" s="827"/>
      <c r="NSX39" s="827"/>
      <c r="NSY39" s="827"/>
      <c r="NSZ39" s="827"/>
      <c r="NTA39" s="827"/>
      <c r="NTB39" s="827"/>
      <c r="NTC39" s="827"/>
      <c r="NTD39" s="827"/>
      <c r="NTE39" s="827"/>
      <c r="NTF39" s="827"/>
      <c r="NTG39" s="827"/>
      <c r="NTH39" s="827"/>
      <c r="NTI39" s="827"/>
      <c r="NTJ39" s="827"/>
      <c r="NTK39" s="827"/>
      <c r="NTL39" s="827"/>
      <c r="NTM39" s="827"/>
      <c r="NTN39" s="827"/>
      <c r="NTO39" s="827"/>
      <c r="NTP39" s="827"/>
      <c r="NTQ39" s="827"/>
      <c r="NTR39" s="827"/>
      <c r="NTS39" s="827"/>
      <c r="NTT39" s="827"/>
      <c r="NTU39" s="827"/>
      <c r="NTV39" s="827"/>
      <c r="NTW39" s="827"/>
      <c r="NTX39" s="827"/>
      <c r="NTY39" s="827"/>
      <c r="NTZ39" s="827"/>
      <c r="NUA39" s="826"/>
      <c r="NUB39" s="827"/>
      <c r="NUC39" s="827"/>
      <c r="NUD39" s="827"/>
      <c r="NUE39" s="827"/>
      <c r="NUF39" s="827"/>
      <c r="NUG39" s="827"/>
      <c r="NUH39" s="827"/>
      <c r="NUI39" s="827"/>
      <c r="NUJ39" s="827"/>
      <c r="NUK39" s="827"/>
      <c r="NUL39" s="827"/>
      <c r="NUM39" s="827"/>
      <c r="NUN39" s="827"/>
      <c r="NUO39" s="827"/>
      <c r="NUP39" s="827"/>
      <c r="NUQ39" s="827"/>
      <c r="NUR39" s="827"/>
      <c r="NUS39" s="827"/>
      <c r="NUT39" s="827"/>
      <c r="NUU39" s="827"/>
      <c r="NUV39" s="827"/>
      <c r="NUW39" s="827"/>
      <c r="NUX39" s="827"/>
      <c r="NUY39" s="827"/>
      <c r="NUZ39" s="827"/>
      <c r="NVA39" s="827"/>
      <c r="NVB39" s="827"/>
      <c r="NVC39" s="827"/>
      <c r="NVD39" s="827"/>
      <c r="NVE39" s="827"/>
      <c r="NVF39" s="826"/>
      <c r="NVG39" s="827"/>
      <c r="NVH39" s="827"/>
      <c r="NVI39" s="827"/>
      <c r="NVJ39" s="827"/>
      <c r="NVK39" s="827"/>
      <c r="NVL39" s="827"/>
      <c r="NVM39" s="827"/>
      <c r="NVN39" s="827"/>
      <c r="NVO39" s="827"/>
      <c r="NVP39" s="827"/>
      <c r="NVQ39" s="827"/>
      <c r="NVR39" s="827"/>
      <c r="NVS39" s="827"/>
      <c r="NVT39" s="827"/>
      <c r="NVU39" s="827"/>
      <c r="NVV39" s="827"/>
      <c r="NVW39" s="827"/>
      <c r="NVX39" s="827"/>
      <c r="NVY39" s="827"/>
      <c r="NVZ39" s="827"/>
      <c r="NWA39" s="827"/>
      <c r="NWB39" s="827"/>
      <c r="NWC39" s="827"/>
      <c r="NWD39" s="827"/>
      <c r="NWE39" s="827"/>
      <c r="NWF39" s="827"/>
      <c r="NWG39" s="827"/>
      <c r="NWH39" s="827"/>
      <c r="NWI39" s="827"/>
      <c r="NWJ39" s="827"/>
      <c r="NWK39" s="826"/>
      <c r="NWL39" s="827"/>
      <c r="NWM39" s="827"/>
      <c r="NWN39" s="827"/>
      <c r="NWO39" s="827"/>
      <c r="NWP39" s="827"/>
      <c r="NWQ39" s="827"/>
      <c r="NWR39" s="827"/>
      <c r="NWS39" s="827"/>
      <c r="NWT39" s="827"/>
      <c r="NWU39" s="827"/>
      <c r="NWV39" s="827"/>
      <c r="NWW39" s="827"/>
      <c r="NWX39" s="827"/>
      <c r="NWY39" s="827"/>
      <c r="NWZ39" s="827"/>
      <c r="NXA39" s="827"/>
      <c r="NXB39" s="827"/>
      <c r="NXC39" s="827"/>
      <c r="NXD39" s="827"/>
      <c r="NXE39" s="827"/>
      <c r="NXF39" s="827"/>
      <c r="NXG39" s="827"/>
      <c r="NXH39" s="827"/>
      <c r="NXI39" s="827"/>
      <c r="NXJ39" s="827"/>
      <c r="NXK39" s="827"/>
      <c r="NXL39" s="827"/>
      <c r="NXM39" s="827"/>
      <c r="NXN39" s="827"/>
      <c r="NXO39" s="827"/>
      <c r="NXP39" s="826"/>
      <c r="NXQ39" s="827"/>
      <c r="NXR39" s="827"/>
      <c r="NXS39" s="827"/>
      <c r="NXT39" s="827"/>
      <c r="NXU39" s="827"/>
      <c r="NXV39" s="827"/>
      <c r="NXW39" s="827"/>
      <c r="NXX39" s="827"/>
      <c r="NXY39" s="827"/>
      <c r="NXZ39" s="827"/>
      <c r="NYA39" s="827"/>
      <c r="NYB39" s="827"/>
      <c r="NYC39" s="827"/>
      <c r="NYD39" s="827"/>
      <c r="NYE39" s="827"/>
      <c r="NYF39" s="827"/>
      <c r="NYG39" s="827"/>
      <c r="NYH39" s="827"/>
      <c r="NYI39" s="827"/>
      <c r="NYJ39" s="827"/>
      <c r="NYK39" s="827"/>
      <c r="NYL39" s="827"/>
      <c r="NYM39" s="827"/>
      <c r="NYN39" s="827"/>
      <c r="NYO39" s="827"/>
      <c r="NYP39" s="827"/>
      <c r="NYQ39" s="827"/>
      <c r="NYR39" s="827"/>
      <c r="NYS39" s="827"/>
      <c r="NYT39" s="827"/>
      <c r="NYU39" s="826"/>
      <c r="NYV39" s="827"/>
      <c r="NYW39" s="827"/>
      <c r="NYX39" s="827"/>
      <c r="NYY39" s="827"/>
      <c r="NYZ39" s="827"/>
      <c r="NZA39" s="827"/>
      <c r="NZB39" s="827"/>
      <c r="NZC39" s="827"/>
      <c r="NZD39" s="827"/>
      <c r="NZE39" s="827"/>
      <c r="NZF39" s="827"/>
      <c r="NZG39" s="827"/>
      <c r="NZH39" s="827"/>
      <c r="NZI39" s="827"/>
      <c r="NZJ39" s="827"/>
      <c r="NZK39" s="827"/>
      <c r="NZL39" s="827"/>
      <c r="NZM39" s="827"/>
      <c r="NZN39" s="827"/>
      <c r="NZO39" s="827"/>
      <c r="NZP39" s="827"/>
      <c r="NZQ39" s="827"/>
      <c r="NZR39" s="827"/>
      <c r="NZS39" s="827"/>
      <c r="NZT39" s="827"/>
      <c r="NZU39" s="827"/>
      <c r="NZV39" s="827"/>
      <c r="NZW39" s="827"/>
      <c r="NZX39" s="827"/>
      <c r="NZY39" s="827"/>
      <c r="NZZ39" s="826"/>
      <c r="OAA39" s="827"/>
      <c r="OAB39" s="827"/>
      <c r="OAC39" s="827"/>
      <c r="OAD39" s="827"/>
      <c r="OAE39" s="827"/>
      <c r="OAF39" s="827"/>
      <c r="OAG39" s="827"/>
      <c r="OAH39" s="827"/>
      <c r="OAI39" s="827"/>
      <c r="OAJ39" s="827"/>
      <c r="OAK39" s="827"/>
      <c r="OAL39" s="827"/>
      <c r="OAM39" s="827"/>
      <c r="OAN39" s="827"/>
      <c r="OAO39" s="827"/>
      <c r="OAP39" s="827"/>
      <c r="OAQ39" s="827"/>
      <c r="OAR39" s="827"/>
      <c r="OAS39" s="827"/>
      <c r="OAT39" s="827"/>
      <c r="OAU39" s="827"/>
      <c r="OAV39" s="827"/>
      <c r="OAW39" s="827"/>
      <c r="OAX39" s="827"/>
      <c r="OAY39" s="827"/>
      <c r="OAZ39" s="827"/>
      <c r="OBA39" s="827"/>
      <c r="OBB39" s="827"/>
      <c r="OBC39" s="827"/>
      <c r="OBD39" s="827"/>
      <c r="OBE39" s="826"/>
      <c r="OBF39" s="827"/>
      <c r="OBG39" s="827"/>
      <c r="OBH39" s="827"/>
      <c r="OBI39" s="827"/>
      <c r="OBJ39" s="827"/>
      <c r="OBK39" s="827"/>
      <c r="OBL39" s="827"/>
      <c r="OBM39" s="827"/>
      <c r="OBN39" s="827"/>
      <c r="OBO39" s="827"/>
      <c r="OBP39" s="827"/>
      <c r="OBQ39" s="827"/>
      <c r="OBR39" s="827"/>
      <c r="OBS39" s="827"/>
      <c r="OBT39" s="827"/>
      <c r="OBU39" s="827"/>
      <c r="OBV39" s="827"/>
      <c r="OBW39" s="827"/>
      <c r="OBX39" s="827"/>
      <c r="OBY39" s="827"/>
      <c r="OBZ39" s="827"/>
      <c r="OCA39" s="827"/>
      <c r="OCB39" s="827"/>
      <c r="OCC39" s="827"/>
      <c r="OCD39" s="827"/>
      <c r="OCE39" s="827"/>
      <c r="OCF39" s="827"/>
      <c r="OCG39" s="827"/>
      <c r="OCH39" s="827"/>
      <c r="OCI39" s="827"/>
      <c r="OCJ39" s="826"/>
      <c r="OCK39" s="827"/>
      <c r="OCL39" s="827"/>
      <c r="OCM39" s="827"/>
      <c r="OCN39" s="827"/>
      <c r="OCO39" s="827"/>
      <c r="OCP39" s="827"/>
      <c r="OCQ39" s="827"/>
      <c r="OCR39" s="827"/>
      <c r="OCS39" s="827"/>
      <c r="OCT39" s="827"/>
      <c r="OCU39" s="827"/>
      <c r="OCV39" s="827"/>
      <c r="OCW39" s="827"/>
      <c r="OCX39" s="827"/>
      <c r="OCY39" s="827"/>
      <c r="OCZ39" s="827"/>
      <c r="ODA39" s="827"/>
      <c r="ODB39" s="827"/>
      <c r="ODC39" s="827"/>
      <c r="ODD39" s="827"/>
      <c r="ODE39" s="827"/>
      <c r="ODF39" s="827"/>
      <c r="ODG39" s="827"/>
      <c r="ODH39" s="827"/>
      <c r="ODI39" s="827"/>
      <c r="ODJ39" s="827"/>
      <c r="ODK39" s="827"/>
      <c r="ODL39" s="827"/>
      <c r="ODM39" s="827"/>
      <c r="ODN39" s="827"/>
      <c r="ODO39" s="826"/>
      <c r="ODP39" s="827"/>
      <c r="ODQ39" s="827"/>
      <c r="ODR39" s="827"/>
      <c r="ODS39" s="827"/>
      <c r="ODT39" s="827"/>
      <c r="ODU39" s="827"/>
      <c r="ODV39" s="827"/>
      <c r="ODW39" s="827"/>
      <c r="ODX39" s="827"/>
      <c r="ODY39" s="827"/>
      <c r="ODZ39" s="827"/>
      <c r="OEA39" s="827"/>
      <c r="OEB39" s="827"/>
      <c r="OEC39" s="827"/>
      <c r="OED39" s="827"/>
      <c r="OEE39" s="827"/>
      <c r="OEF39" s="827"/>
      <c r="OEG39" s="827"/>
      <c r="OEH39" s="827"/>
      <c r="OEI39" s="827"/>
      <c r="OEJ39" s="827"/>
      <c r="OEK39" s="827"/>
      <c r="OEL39" s="827"/>
      <c r="OEM39" s="827"/>
      <c r="OEN39" s="827"/>
      <c r="OEO39" s="827"/>
      <c r="OEP39" s="827"/>
      <c r="OEQ39" s="827"/>
      <c r="OER39" s="827"/>
      <c r="OES39" s="827"/>
      <c r="OET39" s="826"/>
      <c r="OEU39" s="827"/>
      <c r="OEV39" s="827"/>
      <c r="OEW39" s="827"/>
      <c r="OEX39" s="827"/>
      <c r="OEY39" s="827"/>
      <c r="OEZ39" s="827"/>
      <c r="OFA39" s="827"/>
      <c r="OFB39" s="827"/>
      <c r="OFC39" s="827"/>
      <c r="OFD39" s="827"/>
      <c r="OFE39" s="827"/>
      <c r="OFF39" s="827"/>
      <c r="OFG39" s="827"/>
      <c r="OFH39" s="827"/>
      <c r="OFI39" s="827"/>
      <c r="OFJ39" s="827"/>
      <c r="OFK39" s="827"/>
      <c r="OFL39" s="827"/>
      <c r="OFM39" s="827"/>
      <c r="OFN39" s="827"/>
      <c r="OFO39" s="827"/>
      <c r="OFP39" s="827"/>
      <c r="OFQ39" s="827"/>
      <c r="OFR39" s="827"/>
      <c r="OFS39" s="827"/>
      <c r="OFT39" s="827"/>
      <c r="OFU39" s="827"/>
      <c r="OFV39" s="827"/>
      <c r="OFW39" s="827"/>
      <c r="OFX39" s="827"/>
      <c r="OFY39" s="826"/>
      <c r="OFZ39" s="827"/>
      <c r="OGA39" s="827"/>
      <c r="OGB39" s="827"/>
      <c r="OGC39" s="827"/>
      <c r="OGD39" s="827"/>
      <c r="OGE39" s="827"/>
      <c r="OGF39" s="827"/>
      <c r="OGG39" s="827"/>
      <c r="OGH39" s="827"/>
      <c r="OGI39" s="827"/>
      <c r="OGJ39" s="827"/>
      <c r="OGK39" s="827"/>
      <c r="OGL39" s="827"/>
      <c r="OGM39" s="827"/>
      <c r="OGN39" s="827"/>
      <c r="OGO39" s="827"/>
      <c r="OGP39" s="827"/>
      <c r="OGQ39" s="827"/>
      <c r="OGR39" s="827"/>
      <c r="OGS39" s="827"/>
      <c r="OGT39" s="827"/>
      <c r="OGU39" s="827"/>
      <c r="OGV39" s="827"/>
      <c r="OGW39" s="827"/>
      <c r="OGX39" s="827"/>
      <c r="OGY39" s="827"/>
      <c r="OGZ39" s="827"/>
      <c r="OHA39" s="827"/>
      <c r="OHB39" s="827"/>
      <c r="OHC39" s="827"/>
      <c r="OHD39" s="826"/>
      <c r="OHE39" s="827"/>
      <c r="OHF39" s="827"/>
      <c r="OHG39" s="827"/>
      <c r="OHH39" s="827"/>
      <c r="OHI39" s="827"/>
      <c r="OHJ39" s="827"/>
      <c r="OHK39" s="827"/>
      <c r="OHL39" s="827"/>
      <c r="OHM39" s="827"/>
      <c r="OHN39" s="827"/>
      <c r="OHO39" s="827"/>
      <c r="OHP39" s="827"/>
      <c r="OHQ39" s="827"/>
      <c r="OHR39" s="827"/>
      <c r="OHS39" s="827"/>
      <c r="OHT39" s="827"/>
      <c r="OHU39" s="827"/>
      <c r="OHV39" s="827"/>
      <c r="OHW39" s="827"/>
      <c r="OHX39" s="827"/>
      <c r="OHY39" s="827"/>
      <c r="OHZ39" s="827"/>
      <c r="OIA39" s="827"/>
      <c r="OIB39" s="827"/>
      <c r="OIC39" s="827"/>
      <c r="OID39" s="827"/>
      <c r="OIE39" s="827"/>
      <c r="OIF39" s="827"/>
      <c r="OIG39" s="827"/>
      <c r="OIH39" s="827"/>
      <c r="OII39" s="826"/>
      <c r="OIJ39" s="827"/>
      <c r="OIK39" s="827"/>
      <c r="OIL39" s="827"/>
      <c r="OIM39" s="827"/>
      <c r="OIN39" s="827"/>
      <c r="OIO39" s="827"/>
      <c r="OIP39" s="827"/>
      <c r="OIQ39" s="827"/>
      <c r="OIR39" s="827"/>
      <c r="OIS39" s="827"/>
      <c r="OIT39" s="827"/>
      <c r="OIU39" s="827"/>
      <c r="OIV39" s="827"/>
      <c r="OIW39" s="827"/>
      <c r="OIX39" s="827"/>
      <c r="OIY39" s="827"/>
      <c r="OIZ39" s="827"/>
      <c r="OJA39" s="827"/>
      <c r="OJB39" s="827"/>
      <c r="OJC39" s="827"/>
      <c r="OJD39" s="827"/>
      <c r="OJE39" s="827"/>
      <c r="OJF39" s="827"/>
      <c r="OJG39" s="827"/>
      <c r="OJH39" s="827"/>
      <c r="OJI39" s="827"/>
      <c r="OJJ39" s="827"/>
      <c r="OJK39" s="827"/>
      <c r="OJL39" s="827"/>
      <c r="OJM39" s="827"/>
      <c r="OJN39" s="826"/>
      <c r="OJO39" s="827"/>
      <c r="OJP39" s="827"/>
      <c r="OJQ39" s="827"/>
      <c r="OJR39" s="827"/>
      <c r="OJS39" s="827"/>
      <c r="OJT39" s="827"/>
      <c r="OJU39" s="827"/>
      <c r="OJV39" s="827"/>
      <c r="OJW39" s="827"/>
      <c r="OJX39" s="827"/>
      <c r="OJY39" s="827"/>
      <c r="OJZ39" s="827"/>
      <c r="OKA39" s="827"/>
      <c r="OKB39" s="827"/>
      <c r="OKC39" s="827"/>
      <c r="OKD39" s="827"/>
      <c r="OKE39" s="827"/>
      <c r="OKF39" s="827"/>
      <c r="OKG39" s="827"/>
      <c r="OKH39" s="827"/>
      <c r="OKI39" s="827"/>
      <c r="OKJ39" s="827"/>
      <c r="OKK39" s="827"/>
      <c r="OKL39" s="827"/>
      <c r="OKM39" s="827"/>
      <c r="OKN39" s="827"/>
      <c r="OKO39" s="827"/>
      <c r="OKP39" s="827"/>
      <c r="OKQ39" s="827"/>
      <c r="OKR39" s="827"/>
      <c r="OKS39" s="826"/>
      <c r="OKT39" s="827"/>
      <c r="OKU39" s="827"/>
      <c r="OKV39" s="827"/>
      <c r="OKW39" s="827"/>
      <c r="OKX39" s="827"/>
      <c r="OKY39" s="827"/>
      <c r="OKZ39" s="827"/>
      <c r="OLA39" s="827"/>
      <c r="OLB39" s="827"/>
      <c r="OLC39" s="827"/>
      <c r="OLD39" s="827"/>
      <c r="OLE39" s="827"/>
      <c r="OLF39" s="827"/>
      <c r="OLG39" s="827"/>
      <c r="OLH39" s="827"/>
      <c r="OLI39" s="827"/>
      <c r="OLJ39" s="827"/>
      <c r="OLK39" s="827"/>
      <c r="OLL39" s="827"/>
      <c r="OLM39" s="827"/>
      <c r="OLN39" s="827"/>
      <c r="OLO39" s="827"/>
      <c r="OLP39" s="827"/>
      <c r="OLQ39" s="827"/>
      <c r="OLR39" s="827"/>
      <c r="OLS39" s="827"/>
      <c r="OLT39" s="827"/>
      <c r="OLU39" s="827"/>
      <c r="OLV39" s="827"/>
      <c r="OLW39" s="827"/>
      <c r="OLX39" s="826"/>
      <c r="OLY39" s="827"/>
      <c r="OLZ39" s="827"/>
      <c r="OMA39" s="827"/>
      <c r="OMB39" s="827"/>
      <c r="OMC39" s="827"/>
      <c r="OMD39" s="827"/>
      <c r="OME39" s="827"/>
      <c r="OMF39" s="827"/>
      <c r="OMG39" s="827"/>
      <c r="OMH39" s="827"/>
      <c r="OMI39" s="827"/>
      <c r="OMJ39" s="827"/>
      <c r="OMK39" s="827"/>
      <c r="OML39" s="827"/>
      <c r="OMM39" s="827"/>
      <c r="OMN39" s="827"/>
      <c r="OMO39" s="827"/>
      <c r="OMP39" s="827"/>
      <c r="OMQ39" s="827"/>
      <c r="OMR39" s="827"/>
      <c r="OMS39" s="827"/>
      <c r="OMT39" s="827"/>
      <c r="OMU39" s="827"/>
      <c r="OMV39" s="827"/>
      <c r="OMW39" s="827"/>
      <c r="OMX39" s="827"/>
      <c r="OMY39" s="827"/>
      <c r="OMZ39" s="827"/>
      <c r="ONA39" s="827"/>
      <c r="ONB39" s="827"/>
      <c r="ONC39" s="826"/>
      <c r="OND39" s="827"/>
      <c r="ONE39" s="827"/>
      <c r="ONF39" s="827"/>
      <c r="ONG39" s="827"/>
      <c r="ONH39" s="827"/>
      <c r="ONI39" s="827"/>
      <c r="ONJ39" s="827"/>
      <c r="ONK39" s="827"/>
      <c r="ONL39" s="827"/>
      <c r="ONM39" s="827"/>
      <c r="ONN39" s="827"/>
      <c r="ONO39" s="827"/>
      <c r="ONP39" s="827"/>
      <c r="ONQ39" s="827"/>
      <c r="ONR39" s="827"/>
      <c r="ONS39" s="827"/>
      <c r="ONT39" s="827"/>
      <c r="ONU39" s="827"/>
      <c r="ONV39" s="827"/>
      <c r="ONW39" s="827"/>
      <c r="ONX39" s="827"/>
      <c r="ONY39" s="827"/>
      <c r="ONZ39" s="827"/>
      <c r="OOA39" s="827"/>
      <c r="OOB39" s="827"/>
      <c r="OOC39" s="827"/>
      <c r="OOD39" s="827"/>
      <c r="OOE39" s="827"/>
      <c r="OOF39" s="827"/>
      <c r="OOG39" s="827"/>
      <c r="OOH39" s="826"/>
      <c r="OOI39" s="827"/>
      <c r="OOJ39" s="827"/>
      <c r="OOK39" s="827"/>
      <c r="OOL39" s="827"/>
      <c r="OOM39" s="827"/>
      <c r="OON39" s="827"/>
      <c r="OOO39" s="827"/>
      <c r="OOP39" s="827"/>
      <c r="OOQ39" s="827"/>
      <c r="OOR39" s="827"/>
      <c r="OOS39" s="827"/>
      <c r="OOT39" s="827"/>
      <c r="OOU39" s="827"/>
      <c r="OOV39" s="827"/>
      <c r="OOW39" s="827"/>
      <c r="OOX39" s="827"/>
      <c r="OOY39" s="827"/>
      <c r="OOZ39" s="827"/>
      <c r="OPA39" s="827"/>
      <c r="OPB39" s="827"/>
      <c r="OPC39" s="827"/>
      <c r="OPD39" s="827"/>
      <c r="OPE39" s="827"/>
      <c r="OPF39" s="827"/>
      <c r="OPG39" s="827"/>
      <c r="OPH39" s="827"/>
      <c r="OPI39" s="827"/>
      <c r="OPJ39" s="827"/>
      <c r="OPK39" s="827"/>
      <c r="OPL39" s="827"/>
      <c r="OPM39" s="826"/>
      <c r="OPN39" s="827"/>
      <c r="OPO39" s="827"/>
      <c r="OPP39" s="827"/>
      <c r="OPQ39" s="827"/>
      <c r="OPR39" s="827"/>
      <c r="OPS39" s="827"/>
      <c r="OPT39" s="827"/>
      <c r="OPU39" s="827"/>
      <c r="OPV39" s="827"/>
      <c r="OPW39" s="827"/>
      <c r="OPX39" s="827"/>
      <c r="OPY39" s="827"/>
      <c r="OPZ39" s="827"/>
      <c r="OQA39" s="827"/>
      <c r="OQB39" s="827"/>
      <c r="OQC39" s="827"/>
      <c r="OQD39" s="827"/>
      <c r="OQE39" s="827"/>
      <c r="OQF39" s="827"/>
      <c r="OQG39" s="827"/>
      <c r="OQH39" s="827"/>
      <c r="OQI39" s="827"/>
      <c r="OQJ39" s="827"/>
      <c r="OQK39" s="827"/>
      <c r="OQL39" s="827"/>
      <c r="OQM39" s="827"/>
      <c r="OQN39" s="827"/>
      <c r="OQO39" s="827"/>
      <c r="OQP39" s="827"/>
      <c r="OQQ39" s="827"/>
      <c r="OQR39" s="826"/>
      <c r="OQS39" s="827"/>
      <c r="OQT39" s="827"/>
      <c r="OQU39" s="827"/>
      <c r="OQV39" s="827"/>
      <c r="OQW39" s="827"/>
      <c r="OQX39" s="827"/>
      <c r="OQY39" s="827"/>
      <c r="OQZ39" s="827"/>
      <c r="ORA39" s="827"/>
      <c r="ORB39" s="827"/>
      <c r="ORC39" s="827"/>
      <c r="ORD39" s="827"/>
      <c r="ORE39" s="827"/>
      <c r="ORF39" s="827"/>
      <c r="ORG39" s="827"/>
      <c r="ORH39" s="827"/>
      <c r="ORI39" s="827"/>
      <c r="ORJ39" s="827"/>
      <c r="ORK39" s="827"/>
      <c r="ORL39" s="827"/>
      <c r="ORM39" s="827"/>
      <c r="ORN39" s="827"/>
      <c r="ORO39" s="827"/>
      <c r="ORP39" s="827"/>
      <c r="ORQ39" s="827"/>
      <c r="ORR39" s="827"/>
      <c r="ORS39" s="827"/>
      <c r="ORT39" s="827"/>
      <c r="ORU39" s="827"/>
      <c r="ORV39" s="827"/>
      <c r="ORW39" s="826"/>
      <c r="ORX39" s="827"/>
      <c r="ORY39" s="827"/>
      <c r="ORZ39" s="827"/>
      <c r="OSA39" s="827"/>
      <c r="OSB39" s="827"/>
      <c r="OSC39" s="827"/>
      <c r="OSD39" s="827"/>
      <c r="OSE39" s="827"/>
      <c r="OSF39" s="827"/>
      <c r="OSG39" s="827"/>
      <c r="OSH39" s="827"/>
      <c r="OSI39" s="827"/>
      <c r="OSJ39" s="827"/>
      <c r="OSK39" s="827"/>
      <c r="OSL39" s="827"/>
      <c r="OSM39" s="827"/>
      <c r="OSN39" s="827"/>
      <c r="OSO39" s="827"/>
      <c r="OSP39" s="827"/>
      <c r="OSQ39" s="827"/>
      <c r="OSR39" s="827"/>
      <c r="OSS39" s="827"/>
      <c r="OST39" s="827"/>
      <c r="OSU39" s="827"/>
      <c r="OSV39" s="827"/>
      <c r="OSW39" s="827"/>
      <c r="OSX39" s="827"/>
      <c r="OSY39" s="827"/>
      <c r="OSZ39" s="827"/>
      <c r="OTA39" s="827"/>
      <c r="OTB39" s="826"/>
      <c r="OTC39" s="827"/>
      <c r="OTD39" s="827"/>
      <c r="OTE39" s="827"/>
      <c r="OTF39" s="827"/>
      <c r="OTG39" s="827"/>
      <c r="OTH39" s="827"/>
      <c r="OTI39" s="827"/>
      <c r="OTJ39" s="827"/>
      <c r="OTK39" s="827"/>
      <c r="OTL39" s="827"/>
      <c r="OTM39" s="827"/>
      <c r="OTN39" s="827"/>
      <c r="OTO39" s="827"/>
      <c r="OTP39" s="827"/>
      <c r="OTQ39" s="827"/>
      <c r="OTR39" s="827"/>
      <c r="OTS39" s="827"/>
      <c r="OTT39" s="827"/>
      <c r="OTU39" s="827"/>
      <c r="OTV39" s="827"/>
      <c r="OTW39" s="827"/>
      <c r="OTX39" s="827"/>
      <c r="OTY39" s="827"/>
      <c r="OTZ39" s="827"/>
      <c r="OUA39" s="827"/>
      <c r="OUB39" s="827"/>
      <c r="OUC39" s="827"/>
      <c r="OUD39" s="827"/>
      <c r="OUE39" s="827"/>
      <c r="OUF39" s="827"/>
      <c r="OUG39" s="826"/>
      <c r="OUH39" s="827"/>
      <c r="OUI39" s="827"/>
      <c r="OUJ39" s="827"/>
      <c r="OUK39" s="827"/>
      <c r="OUL39" s="827"/>
      <c r="OUM39" s="827"/>
      <c r="OUN39" s="827"/>
      <c r="OUO39" s="827"/>
      <c r="OUP39" s="827"/>
      <c r="OUQ39" s="827"/>
      <c r="OUR39" s="827"/>
      <c r="OUS39" s="827"/>
      <c r="OUT39" s="827"/>
      <c r="OUU39" s="827"/>
      <c r="OUV39" s="827"/>
      <c r="OUW39" s="827"/>
      <c r="OUX39" s="827"/>
      <c r="OUY39" s="827"/>
      <c r="OUZ39" s="827"/>
      <c r="OVA39" s="827"/>
      <c r="OVB39" s="827"/>
      <c r="OVC39" s="827"/>
      <c r="OVD39" s="827"/>
      <c r="OVE39" s="827"/>
      <c r="OVF39" s="827"/>
      <c r="OVG39" s="827"/>
      <c r="OVH39" s="827"/>
      <c r="OVI39" s="827"/>
      <c r="OVJ39" s="827"/>
      <c r="OVK39" s="827"/>
      <c r="OVL39" s="826"/>
      <c r="OVM39" s="827"/>
      <c r="OVN39" s="827"/>
      <c r="OVO39" s="827"/>
      <c r="OVP39" s="827"/>
      <c r="OVQ39" s="827"/>
      <c r="OVR39" s="827"/>
      <c r="OVS39" s="827"/>
      <c r="OVT39" s="827"/>
      <c r="OVU39" s="827"/>
      <c r="OVV39" s="827"/>
      <c r="OVW39" s="827"/>
      <c r="OVX39" s="827"/>
      <c r="OVY39" s="827"/>
      <c r="OVZ39" s="827"/>
      <c r="OWA39" s="827"/>
      <c r="OWB39" s="827"/>
      <c r="OWC39" s="827"/>
      <c r="OWD39" s="827"/>
      <c r="OWE39" s="827"/>
      <c r="OWF39" s="827"/>
      <c r="OWG39" s="827"/>
      <c r="OWH39" s="827"/>
      <c r="OWI39" s="827"/>
      <c r="OWJ39" s="827"/>
      <c r="OWK39" s="827"/>
      <c r="OWL39" s="827"/>
      <c r="OWM39" s="827"/>
      <c r="OWN39" s="827"/>
      <c r="OWO39" s="827"/>
      <c r="OWP39" s="827"/>
      <c r="OWQ39" s="826"/>
      <c r="OWR39" s="827"/>
      <c r="OWS39" s="827"/>
      <c r="OWT39" s="827"/>
      <c r="OWU39" s="827"/>
      <c r="OWV39" s="827"/>
      <c r="OWW39" s="827"/>
      <c r="OWX39" s="827"/>
      <c r="OWY39" s="827"/>
      <c r="OWZ39" s="827"/>
      <c r="OXA39" s="827"/>
      <c r="OXB39" s="827"/>
      <c r="OXC39" s="827"/>
      <c r="OXD39" s="827"/>
      <c r="OXE39" s="827"/>
      <c r="OXF39" s="827"/>
      <c r="OXG39" s="827"/>
      <c r="OXH39" s="827"/>
      <c r="OXI39" s="827"/>
      <c r="OXJ39" s="827"/>
      <c r="OXK39" s="827"/>
      <c r="OXL39" s="827"/>
      <c r="OXM39" s="827"/>
      <c r="OXN39" s="827"/>
      <c r="OXO39" s="827"/>
      <c r="OXP39" s="827"/>
      <c r="OXQ39" s="827"/>
      <c r="OXR39" s="827"/>
      <c r="OXS39" s="827"/>
      <c r="OXT39" s="827"/>
      <c r="OXU39" s="827"/>
      <c r="OXV39" s="826"/>
      <c r="OXW39" s="827"/>
      <c r="OXX39" s="827"/>
      <c r="OXY39" s="827"/>
      <c r="OXZ39" s="827"/>
      <c r="OYA39" s="827"/>
      <c r="OYB39" s="827"/>
      <c r="OYC39" s="827"/>
      <c r="OYD39" s="827"/>
      <c r="OYE39" s="827"/>
      <c r="OYF39" s="827"/>
      <c r="OYG39" s="827"/>
      <c r="OYH39" s="827"/>
      <c r="OYI39" s="827"/>
      <c r="OYJ39" s="827"/>
      <c r="OYK39" s="827"/>
      <c r="OYL39" s="827"/>
      <c r="OYM39" s="827"/>
      <c r="OYN39" s="827"/>
      <c r="OYO39" s="827"/>
      <c r="OYP39" s="827"/>
      <c r="OYQ39" s="827"/>
      <c r="OYR39" s="827"/>
      <c r="OYS39" s="827"/>
      <c r="OYT39" s="827"/>
      <c r="OYU39" s="827"/>
      <c r="OYV39" s="827"/>
      <c r="OYW39" s="827"/>
      <c r="OYX39" s="827"/>
      <c r="OYY39" s="827"/>
      <c r="OYZ39" s="827"/>
      <c r="OZA39" s="826"/>
      <c r="OZB39" s="827"/>
      <c r="OZC39" s="827"/>
      <c r="OZD39" s="827"/>
      <c r="OZE39" s="827"/>
      <c r="OZF39" s="827"/>
      <c r="OZG39" s="827"/>
      <c r="OZH39" s="827"/>
      <c r="OZI39" s="827"/>
      <c r="OZJ39" s="827"/>
      <c r="OZK39" s="827"/>
      <c r="OZL39" s="827"/>
      <c r="OZM39" s="827"/>
      <c r="OZN39" s="827"/>
      <c r="OZO39" s="827"/>
      <c r="OZP39" s="827"/>
      <c r="OZQ39" s="827"/>
      <c r="OZR39" s="827"/>
      <c r="OZS39" s="827"/>
      <c r="OZT39" s="827"/>
      <c r="OZU39" s="827"/>
      <c r="OZV39" s="827"/>
      <c r="OZW39" s="827"/>
      <c r="OZX39" s="827"/>
      <c r="OZY39" s="827"/>
      <c r="OZZ39" s="827"/>
      <c r="PAA39" s="827"/>
      <c r="PAB39" s="827"/>
      <c r="PAC39" s="827"/>
      <c r="PAD39" s="827"/>
      <c r="PAE39" s="827"/>
      <c r="PAF39" s="826"/>
      <c r="PAG39" s="827"/>
      <c r="PAH39" s="827"/>
      <c r="PAI39" s="827"/>
      <c r="PAJ39" s="827"/>
      <c r="PAK39" s="827"/>
      <c r="PAL39" s="827"/>
      <c r="PAM39" s="827"/>
      <c r="PAN39" s="827"/>
      <c r="PAO39" s="827"/>
      <c r="PAP39" s="827"/>
      <c r="PAQ39" s="827"/>
      <c r="PAR39" s="827"/>
      <c r="PAS39" s="827"/>
      <c r="PAT39" s="827"/>
      <c r="PAU39" s="827"/>
      <c r="PAV39" s="827"/>
      <c r="PAW39" s="827"/>
      <c r="PAX39" s="827"/>
      <c r="PAY39" s="827"/>
      <c r="PAZ39" s="827"/>
      <c r="PBA39" s="827"/>
      <c r="PBB39" s="827"/>
      <c r="PBC39" s="827"/>
      <c r="PBD39" s="827"/>
      <c r="PBE39" s="827"/>
      <c r="PBF39" s="827"/>
      <c r="PBG39" s="827"/>
      <c r="PBH39" s="827"/>
      <c r="PBI39" s="827"/>
      <c r="PBJ39" s="827"/>
      <c r="PBK39" s="826"/>
      <c r="PBL39" s="827"/>
      <c r="PBM39" s="827"/>
      <c r="PBN39" s="827"/>
      <c r="PBO39" s="827"/>
      <c r="PBP39" s="827"/>
      <c r="PBQ39" s="827"/>
      <c r="PBR39" s="827"/>
      <c r="PBS39" s="827"/>
      <c r="PBT39" s="827"/>
      <c r="PBU39" s="827"/>
      <c r="PBV39" s="827"/>
      <c r="PBW39" s="827"/>
      <c r="PBX39" s="827"/>
      <c r="PBY39" s="827"/>
      <c r="PBZ39" s="827"/>
      <c r="PCA39" s="827"/>
      <c r="PCB39" s="827"/>
      <c r="PCC39" s="827"/>
      <c r="PCD39" s="827"/>
      <c r="PCE39" s="827"/>
      <c r="PCF39" s="827"/>
      <c r="PCG39" s="827"/>
      <c r="PCH39" s="827"/>
      <c r="PCI39" s="827"/>
      <c r="PCJ39" s="827"/>
      <c r="PCK39" s="827"/>
      <c r="PCL39" s="827"/>
      <c r="PCM39" s="827"/>
      <c r="PCN39" s="827"/>
      <c r="PCO39" s="827"/>
      <c r="PCP39" s="826"/>
      <c r="PCQ39" s="827"/>
      <c r="PCR39" s="827"/>
      <c r="PCS39" s="827"/>
      <c r="PCT39" s="827"/>
      <c r="PCU39" s="827"/>
      <c r="PCV39" s="827"/>
      <c r="PCW39" s="827"/>
      <c r="PCX39" s="827"/>
      <c r="PCY39" s="827"/>
      <c r="PCZ39" s="827"/>
      <c r="PDA39" s="827"/>
      <c r="PDB39" s="827"/>
      <c r="PDC39" s="827"/>
      <c r="PDD39" s="827"/>
      <c r="PDE39" s="827"/>
      <c r="PDF39" s="827"/>
      <c r="PDG39" s="827"/>
      <c r="PDH39" s="827"/>
      <c r="PDI39" s="827"/>
      <c r="PDJ39" s="827"/>
      <c r="PDK39" s="827"/>
      <c r="PDL39" s="827"/>
      <c r="PDM39" s="827"/>
      <c r="PDN39" s="827"/>
      <c r="PDO39" s="827"/>
      <c r="PDP39" s="827"/>
      <c r="PDQ39" s="827"/>
      <c r="PDR39" s="827"/>
      <c r="PDS39" s="827"/>
      <c r="PDT39" s="827"/>
      <c r="PDU39" s="826"/>
      <c r="PDV39" s="827"/>
      <c r="PDW39" s="827"/>
      <c r="PDX39" s="827"/>
      <c r="PDY39" s="827"/>
      <c r="PDZ39" s="827"/>
      <c r="PEA39" s="827"/>
      <c r="PEB39" s="827"/>
      <c r="PEC39" s="827"/>
      <c r="PED39" s="827"/>
      <c r="PEE39" s="827"/>
      <c r="PEF39" s="827"/>
      <c r="PEG39" s="827"/>
      <c r="PEH39" s="827"/>
      <c r="PEI39" s="827"/>
      <c r="PEJ39" s="827"/>
      <c r="PEK39" s="827"/>
      <c r="PEL39" s="827"/>
      <c r="PEM39" s="827"/>
      <c r="PEN39" s="827"/>
      <c r="PEO39" s="827"/>
      <c r="PEP39" s="827"/>
      <c r="PEQ39" s="827"/>
      <c r="PER39" s="827"/>
      <c r="PES39" s="827"/>
      <c r="PET39" s="827"/>
      <c r="PEU39" s="827"/>
      <c r="PEV39" s="827"/>
      <c r="PEW39" s="827"/>
      <c r="PEX39" s="827"/>
      <c r="PEY39" s="827"/>
      <c r="PEZ39" s="826"/>
      <c r="PFA39" s="827"/>
      <c r="PFB39" s="827"/>
      <c r="PFC39" s="827"/>
      <c r="PFD39" s="827"/>
      <c r="PFE39" s="827"/>
      <c r="PFF39" s="827"/>
      <c r="PFG39" s="827"/>
      <c r="PFH39" s="827"/>
      <c r="PFI39" s="827"/>
      <c r="PFJ39" s="827"/>
      <c r="PFK39" s="827"/>
      <c r="PFL39" s="827"/>
      <c r="PFM39" s="827"/>
      <c r="PFN39" s="827"/>
      <c r="PFO39" s="827"/>
      <c r="PFP39" s="827"/>
      <c r="PFQ39" s="827"/>
      <c r="PFR39" s="827"/>
      <c r="PFS39" s="827"/>
      <c r="PFT39" s="827"/>
      <c r="PFU39" s="827"/>
      <c r="PFV39" s="827"/>
      <c r="PFW39" s="827"/>
      <c r="PFX39" s="827"/>
      <c r="PFY39" s="827"/>
      <c r="PFZ39" s="827"/>
      <c r="PGA39" s="827"/>
      <c r="PGB39" s="827"/>
      <c r="PGC39" s="827"/>
      <c r="PGD39" s="827"/>
      <c r="PGE39" s="826"/>
      <c r="PGF39" s="827"/>
      <c r="PGG39" s="827"/>
      <c r="PGH39" s="827"/>
      <c r="PGI39" s="827"/>
      <c r="PGJ39" s="827"/>
      <c r="PGK39" s="827"/>
      <c r="PGL39" s="827"/>
      <c r="PGM39" s="827"/>
      <c r="PGN39" s="827"/>
      <c r="PGO39" s="827"/>
      <c r="PGP39" s="827"/>
      <c r="PGQ39" s="827"/>
      <c r="PGR39" s="827"/>
      <c r="PGS39" s="827"/>
      <c r="PGT39" s="827"/>
      <c r="PGU39" s="827"/>
      <c r="PGV39" s="827"/>
      <c r="PGW39" s="827"/>
      <c r="PGX39" s="827"/>
      <c r="PGY39" s="827"/>
      <c r="PGZ39" s="827"/>
      <c r="PHA39" s="827"/>
      <c r="PHB39" s="827"/>
      <c r="PHC39" s="827"/>
      <c r="PHD39" s="827"/>
      <c r="PHE39" s="827"/>
      <c r="PHF39" s="827"/>
      <c r="PHG39" s="827"/>
      <c r="PHH39" s="827"/>
      <c r="PHI39" s="827"/>
      <c r="PHJ39" s="826"/>
      <c r="PHK39" s="827"/>
      <c r="PHL39" s="827"/>
      <c r="PHM39" s="827"/>
      <c r="PHN39" s="827"/>
      <c r="PHO39" s="827"/>
      <c r="PHP39" s="827"/>
      <c r="PHQ39" s="827"/>
      <c r="PHR39" s="827"/>
      <c r="PHS39" s="827"/>
      <c r="PHT39" s="827"/>
      <c r="PHU39" s="827"/>
      <c r="PHV39" s="827"/>
      <c r="PHW39" s="827"/>
      <c r="PHX39" s="827"/>
      <c r="PHY39" s="827"/>
      <c r="PHZ39" s="827"/>
      <c r="PIA39" s="827"/>
      <c r="PIB39" s="827"/>
      <c r="PIC39" s="827"/>
      <c r="PID39" s="827"/>
      <c r="PIE39" s="827"/>
      <c r="PIF39" s="827"/>
      <c r="PIG39" s="827"/>
      <c r="PIH39" s="827"/>
      <c r="PII39" s="827"/>
      <c r="PIJ39" s="827"/>
      <c r="PIK39" s="827"/>
      <c r="PIL39" s="827"/>
      <c r="PIM39" s="827"/>
      <c r="PIN39" s="827"/>
      <c r="PIO39" s="826"/>
      <c r="PIP39" s="827"/>
      <c r="PIQ39" s="827"/>
      <c r="PIR39" s="827"/>
      <c r="PIS39" s="827"/>
      <c r="PIT39" s="827"/>
      <c r="PIU39" s="827"/>
      <c r="PIV39" s="827"/>
      <c r="PIW39" s="827"/>
      <c r="PIX39" s="827"/>
      <c r="PIY39" s="827"/>
      <c r="PIZ39" s="827"/>
      <c r="PJA39" s="827"/>
      <c r="PJB39" s="827"/>
      <c r="PJC39" s="827"/>
      <c r="PJD39" s="827"/>
      <c r="PJE39" s="827"/>
      <c r="PJF39" s="827"/>
      <c r="PJG39" s="827"/>
      <c r="PJH39" s="827"/>
      <c r="PJI39" s="827"/>
      <c r="PJJ39" s="827"/>
      <c r="PJK39" s="827"/>
      <c r="PJL39" s="827"/>
      <c r="PJM39" s="827"/>
      <c r="PJN39" s="827"/>
      <c r="PJO39" s="827"/>
      <c r="PJP39" s="827"/>
      <c r="PJQ39" s="827"/>
      <c r="PJR39" s="827"/>
      <c r="PJS39" s="827"/>
      <c r="PJT39" s="826"/>
      <c r="PJU39" s="827"/>
      <c r="PJV39" s="827"/>
      <c r="PJW39" s="827"/>
      <c r="PJX39" s="827"/>
      <c r="PJY39" s="827"/>
      <c r="PJZ39" s="827"/>
      <c r="PKA39" s="827"/>
      <c r="PKB39" s="827"/>
      <c r="PKC39" s="827"/>
      <c r="PKD39" s="827"/>
      <c r="PKE39" s="827"/>
      <c r="PKF39" s="827"/>
      <c r="PKG39" s="827"/>
      <c r="PKH39" s="827"/>
      <c r="PKI39" s="827"/>
      <c r="PKJ39" s="827"/>
      <c r="PKK39" s="827"/>
      <c r="PKL39" s="827"/>
      <c r="PKM39" s="827"/>
      <c r="PKN39" s="827"/>
      <c r="PKO39" s="827"/>
      <c r="PKP39" s="827"/>
      <c r="PKQ39" s="827"/>
      <c r="PKR39" s="827"/>
      <c r="PKS39" s="827"/>
      <c r="PKT39" s="827"/>
      <c r="PKU39" s="827"/>
      <c r="PKV39" s="827"/>
      <c r="PKW39" s="827"/>
      <c r="PKX39" s="827"/>
      <c r="PKY39" s="826"/>
      <c r="PKZ39" s="827"/>
      <c r="PLA39" s="827"/>
      <c r="PLB39" s="827"/>
      <c r="PLC39" s="827"/>
      <c r="PLD39" s="827"/>
      <c r="PLE39" s="827"/>
      <c r="PLF39" s="827"/>
      <c r="PLG39" s="827"/>
      <c r="PLH39" s="827"/>
      <c r="PLI39" s="827"/>
      <c r="PLJ39" s="827"/>
      <c r="PLK39" s="827"/>
      <c r="PLL39" s="827"/>
      <c r="PLM39" s="827"/>
      <c r="PLN39" s="827"/>
      <c r="PLO39" s="827"/>
      <c r="PLP39" s="827"/>
      <c r="PLQ39" s="827"/>
      <c r="PLR39" s="827"/>
      <c r="PLS39" s="827"/>
      <c r="PLT39" s="827"/>
      <c r="PLU39" s="827"/>
      <c r="PLV39" s="827"/>
      <c r="PLW39" s="827"/>
      <c r="PLX39" s="827"/>
      <c r="PLY39" s="827"/>
      <c r="PLZ39" s="827"/>
      <c r="PMA39" s="827"/>
      <c r="PMB39" s="827"/>
      <c r="PMC39" s="827"/>
      <c r="PMD39" s="826"/>
      <c r="PME39" s="827"/>
      <c r="PMF39" s="827"/>
      <c r="PMG39" s="827"/>
      <c r="PMH39" s="827"/>
      <c r="PMI39" s="827"/>
      <c r="PMJ39" s="827"/>
      <c r="PMK39" s="827"/>
      <c r="PML39" s="827"/>
      <c r="PMM39" s="827"/>
      <c r="PMN39" s="827"/>
      <c r="PMO39" s="827"/>
      <c r="PMP39" s="827"/>
      <c r="PMQ39" s="827"/>
      <c r="PMR39" s="827"/>
      <c r="PMS39" s="827"/>
      <c r="PMT39" s="827"/>
      <c r="PMU39" s="827"/>
      <c r="PMV39" s="827"/>
      <c r="PMW39" s="827"/>
      <c r="PMX39" s="827"/>
      <c r="PMY39" s="827"/>
      <c r="PMZ39" s="827"/>
      <c r="PNA39" s="827"/>
      <c r="PNB39" s="827"/>
      <c r="PNC39" s="827"/>
      <c r="PND39" s="827"/>
      <c r="PNE39" s="827"/>
      <c r="PNF39" s="827"/>
      <c r="PNG39" s="827"/>
      <c r="PNH39" s="827"/>
      <c r="PNI39" s="826"/>
      <c r="PNJ39" s="827"/>
      <c r="PNK39" s="827"/>
      <c r="PNL39" s="827"/>
      <c r="PNM39" s="827"/>
      <c r="PNN39" s="827"/>
      <c r="PNO39" s="827"/>
      <c r="PNP39" s="827"/>
      <c r="PNQ39" s="827"/>
      <c r="PNR39" s="827"/>
      <c r="PNS39" s="827"/>
      <c r="PNT39" s="827"/>
      <c r="PNU39" s="827"/>
      <c r="PNV39" s="827"/>
      <c r="PNW39" s="827"/>
      <c r="PNX39" s="827"/>
      <c r="PNY39" s="827"/>
      <c r="PNZ39" s="827"/>
      <c r="POA39" s="827"/>
      <c r="POB39" s="827"/>
      <c r="POC39" s="827"/>
      <c r="POD39" s="827"/>
      <c r="POE39" s="827"/>
      <c r="POF39" s="827"/>
      <c r="POG39" s="827"/>
      <c r="POH39" s="827"/>
      <c r="POI39" s="827"/>
      <c r="POJ39" s="827"/>
      <c r="POK39" s="827"/>
      <c r="POL39" s="827"/>
      <c r="POM39" s="827"/>
      <c r="PON39" s="826"/>
      <c r="POO39" s="827"/>
      <c r="POP39" s="827"/>
      <c r="POQ39" s="827"/>
      <c r="POR39" s="827"/>
      <c r="POS39" s="827"/>
      <c r="POT39" s="827"/>
      <c r="POU39" s="827"/>
      <c r="POV39" s="827"/>
      <c r="POW39" s="827"/>
      <c r="POX39" s="827"/>
      <c r="POY39" s="827"/>
      <c r="POZ39" s="827"/>
      <c r="PPA39" s="827"/>
      <c r="PPB39" s="827"/>
      <c r="PPC39" s="827"/>
      <c r="PPD39" s="827"/>
      <c r="PPE39" s="827"/>
      <c r="PPF39" s="827"/>
      <c r="PPG39" s="827"/>
      <c r="PPH39" s="827"/>
      <c r="PPI39" s="827"/>
      <c r="PPJ39" s="827"/>
      <c r="PPK39" s="827"/>
      <c r="PPL39" s="827"/>
      <c r="PPM39" s="827"/>
      <c r="PPN39" s="827"/>
      <c r="PPO39" s="827"/>
      <c r="PPP39" s="827"/>
      <c r="PPQ39" s="827"/>
      <c r="PPR39" s="827"/>
      <c r="PPS39" s="826"/>
      <c r="PPT39" s="827"/>
      <c r="PPU39" s="827"/>
      <c r="PPV39" s="827"/>
      <c r="PPW39" s="827"/>
      <c r="PPX39" s="827"/>
      <c r="PPY39" s="827"/>
      <c r="PPZ39" s="827"/>
      <c r="PQA39" s="827"/>
      <c r="PQB39" s="827"/>
      <c r="PQC39" s="827"/>
      <c r="PQD39" s="827"/>
      <c r="PQE39" s="827"/>
      <c r="PQF39" s="827"/>
      <c r="PQG39" s="827"/>
      <c r="PQH39" s="827"/>
      <c r="PQI39" s="827"/>
      <c r="PQJ39" s="827"/>
      <c r="PQK39" s="827"/>
      <c r="PQL39" s="827"/>
      <c r="PQM39" s="827"/>
      <c r="PQN39" s="827"/>
      <c r="PQO39" s="827"/>
      <c r="PQP39" s="827"/>
      <c r="PQQ39" s="827"/>
      <c r="PQR39" s="827"/>
      <c r="PQS39" s="827"/>
      <c r="PQT39" s="827"/>
      <c r="PQU39" s="827"/>
      <c r="PQV39" s="827"/>
      <c r="PQW39" s="827"/>
      <c r="PQX39" s="826"/>
      <c r="PQY39" s="827"/>
      <c r="PQZ39" s="827"/>
      <c r="PRA39" s="827"/>
      <c r="PRB39" s="827"/>
      <c r="PRC39" s="827"/>
      <c r="PRD39" s="827"/>
      <c r="PRE39" s="827"/>
      <c r="PRF39" s="827"/>
      <c r="PRG39" s="827"/>
      <c r="PRH39" s="827"/>
      <c r="PRI39" s="827"/>
      <c r="PRJ39" s="827"/>
      <c r="PRK39" s="827"/>
      <c r="PRL39" s="827"/>
      <c r="PRM39" s="827"/>
      <c r="PRN39" s="827"/>
      <c r="PRO39" s="827"/>
      <c r="PRP39" s="827"/>
      <c r="PRQ39" s="827"/>
      <c r="PRR39" s="827"/>
      <c r="PRS39" s="827"/>
      <c r="PRT39" s="827"/>
      <c r="PRU39" s="827"/>
      <c r="PRV39" s="827"/>
      <c r="PRW39" s="827"/>
      <c r="PRX39" s="827"/>
      <c r="PRY39" s="827"/>
      <c r="PRZ39" s="827"/>
      <c r="PSA39" s="827"/>
      <c r="PSB39" s="827"/>
      <c r="PSC39" s="826"/>
      <c r="PSD39" s="827"/>
      <c r="PSE39" s="827"/>
      <c r="PSF39" s="827"/>
      <c r="PSG39" s="827"/>
      <c r="PSH39" s="827"/>
      <c r="PSI39" s="827"/>
      <c r="PSJ39" s="827"/>
      <c r="PSK39" s="827"/>
      <c r="PSL39" s="827"/>
      <c r="PSM39" s="827"/>
      <c r="PSN39" s="827"/>
      <c r="PSO39" s="827"/>
      <c r="PSP39" s="827"/>
      <c r="PSQ39" s="827"/>
      <c r="PSR39" s="827"/>
      <c r="PSS39" s="827"/>
      <c r="PST39" s="827"/>
      <c r="PSU39" s="827"/>
      <c r="PSV39" s="827"/>
      <c r="PSW39" s="827"/>
      <c r="PSX39" s="827"/>
      <c r="PSY39" s="827"/>
      <c r="PSZ39" s="827"/>
      <c r="PTA39" s="827"/>
      <c r="PTB39" s="827"/>
      <c r="PTC39" s="827"/>
      <c r="PTD39" s="827"/>
      <c r="PTE39" s="827"/>
      <c r="PTF39" s="827"/>
      <c r="PTG39" s="827"/>
      <c r="PTH39" s="826"/>
      <c r="PTI39" s="827"/>
      <c r="PTJ39" s="827"/>
      <c r="PTK39" s="827"/>
      <c r="PTL39" s="827"/>
      <c r="PTM39" s="827"/>
      <c r="PTN39" s="827"/>
      <c r="PTO39" s="827"/>
      <c r="PTP39" s="827"/>
      <c r="PTQ39" s="827"/>
      <c r="PTR39" s="827"/>
      <c r="PTS39" s="827"/>
      <c r="PTT39" s="827"/>
      <c r="PTU39" s="827"/>
      <c r="PTV39" s="827"/>
      <c r="PTW39" s="827"/>
      <c r="PTX39" s="827"/>
      <c r="PTY39" s="827"/>
      <c r="PTZ39" s="827"/>
      <c r="PUA39" s="827"/>
      <c r="PUB39" s="827"/>
      <c r="PUC39" s="827"/>
      <c r="PUD39" s="827"/>
      <c r="PUE39" s="827"/>
      <c r="PUF39" s="827"/>
      <c r="PUG39" s="827"/>
      <c r="PUH39" s="827"/>
      <c r="PUI39" s="827"/>
      <c r="PUJ39" s="827"/>
      <c r="PUK39" s="827"/>
      <c r="PUL39" s="827"/>
      <c r="PUM39" s="826"/>
      <c r="PUN39" s="827"/>
      <c r="PUO39" s="827"/>
      <c r="PUP39" s="827"/>
      <c r="PUQ39" s="827"/>
      <c r="PUR39" s="827"/>
      <c r="PUS39" s="827"/>
      <c r="PUT39" s="827"/>
      <c r="PUU39" s="827"/>
      <c r="PUV39" s="827"/>
      <c r="PUW39" s="827"/>
      <c r="PUX39" s="827"/>
      <c r="PUY39" s="827"/>
      <c r="PUZ39" s="827"/>
      <c r="PVA39" s="827"/>
      <c r="PVB39" s="827"/>
      <c r="PVC39" s="827"/>
      <c r="PVD39" s="827"/>
      <c r="PVE39" s="827"/>
      <c r="PVF39" s="827"/>
      <c r="PVG39" s="827"/>
      <c r="PVH39" s="827"/>
      <c r="PVI39" s="827"/>
      <c r="PVJ39" s="827"/>
      <c r="PVK39" s="827"/>
      <c r="PVL39" s="827"/>
      <c r="PVM39" s="827"/>
      <c r="PVN39" s="827"/>
      <c r="PVO39" s="827"/>
      <c r="PVP39" s="827"/>
      <c r="PVQ39" s="827"/>
      <c r="PVR39" s="826"/>
      <c r="PVS39" s="827"/>
      <c r="PVT39" s="827"/>
      <c r="PVU39" s="827"/>
      <c r="PVV39" s="827"/>
      <c r="PVW39" s="827"/>
      <c r="PVX39" s="827"/>
      <c r="PVY39" s="827"/>
      <c r="PVZ39" s="827"/>
      <c r="PWA39" s="827"/>
      <c r="PWB39" s="827"/>
      <c r="PWC39" s="827"/>
      <c r="PWD39" s="827"/>
      <c r="PWE39" s="827"/>
      <c r="PWF39" s="827"/>
      <c r="PWG39" s="827"/>
      <c r="PWH39" s="827"/>
      <c r="PWI39" s="827"/>
      <c r="PWJ39" s="827"/>
      <c r="PWK39" s="827"/>
      <c r="PWL39" s="827"/>
      <c r="PWM39" s="827"/>
      <c r="PWN39" s="827"/>
      <c r="PWO39" s="827"/>
      <c r="PWP39" s="827"/>
      <c r="PWQ39" s="827"/>
      <c r="PWR39" s="827"/>
      <c r="PWS39" s="827"/>
      <c r="PWT39" s="827"/>
      <c r="PWU39" s="827"/>
      <c r="PWV39" s="827"/>
      <c r="PWW39" s="826"/>
      <c r="PWX39" s="827"/>
      <c r="PWY39" s="827"/>
      <c r="PWZ39" s="827"/>
      <c r="PXA39" s="827"/>
      <c r="PXB39" s="827"/>
      <c r="PXC39" s="827"/>
      <c r="PXD39" s="827"/>
      <c r="PXE39" s="827"/>
      <c r="PXF39" s="827"/>
      <c r="PXG39" s="827"/>
      <c r="PXH39" s="827"/>
      <c r="PXI39" s="827"/>
      <c r="PXJ39" s="827"/>
      <c r="PXK39" s="827"/>
      <c r="PXL39" s="827"/>
      <c r="PXM39" s="827"/>
      <c r="PXN39" s="827"/>
      <c r="PXO39" s="827"/>
      <c r="PXP39" s="827"/>
      <c r="PXQ39" s="827"/>
      <c r="PXR39" s="827"/>
      <c r="PXS39" s="827"/>
      <c r="PXT39" s="827"/>
      <c r="PXU39" s="827"/>
      <c r="PXV39" s="827"/>
      <c r="PXW39" s="827"/>
      <c r="PXX39" s="827"/>
      <c r="PXY39" s="827"/>
      <c r="PXZ39" s="827"/>
      <c r="PYA39" s="827"/>
      <c r="PYB39" s="826"/>
      <c r="PYC39" s="827"/>
      <c r="PYD39" s="827"/>
      <c r="PYE39" s="827"/>
      <c r="PYF39" s="827"/>
      <c r="PYG39" s="827"/>
      <c r="PYH39" s="827"/>
      <c r="PYI39" s="827"/>
      <c r="PYJ39" s="827"/>
      <c r="PYK39" s="827"/>
      <c r="PYL39" s="827"/>
      <c r="PYM39" s="827"/>
      <c r="PYN39" s="827"/>
      <c r="PYO39" s="827"/>
      <c r="PYP39" s="827"/>
      <c r="PYQ39" s="827"/>
      <c r="PYR39" s="827"/>
      <c r="PYS39" s="827"/>
      <c r="PYT39" s="827"/>
      <c r="PYU39" s="827"/>
      <c r="PYV39" s="827"/>
      <c r="PYW39" s="827"/>
      <c r="PYX39" s="827"/>
      <c r="PYY39" s="827"/>
      <c r="PYZ39" s="827"/>
      <c r="PZA39" s="827"/>
      <c r="PZB39" s="827"/>
      <c r="PZC39" s="827"/>
      <c r="PZD39" s="827"/>
      <c r="PZE39" s="827"/>
      <c r="PZF39" s="827"/>
      <c r="PZG39" s="826"/>
      <c r="PZH39" s="827"/>
      <c r="PZI39" s="827"/>
      <c r="PZJ39" s="827"/>
      <c r="PZK39" s="827"/>
      <c r="PZL39" s="827"/>
      <c r="PZM39" s="827"/>
      <c r="PZN39" s="827"/>
      <c r="PZO39" s="827"/>
      <c r="PZP39" s="827"/>
      <c r="PZQ39" s="827"/>
      <c r="PZR39" s="827"/>
      <c r="PZS39" s="827"/>
      <c r="PZT39" s="827"/>
      <c r="PZU39" s="827"/>
      <c r="PZV39" s="827"/>
      <c r="PZW39" s="827"/>
      <c r="PZX39" s="827"/>
      <c r="PZY39" s="827"/>
      <c r="PZZ39" s="827"/>
      <c r="QAA39" s="827"/>
      <c r="QAB39" s="827"/>
      <c r="QAC39" s="827"/>
      <c r="QAD39" s="827"/>
      <c r="QAE39" s="827"/>
      <c r="QAF39" s="827"/>
      <c r="QAG39" s="827"/>
      <c r="QAH39" s="827"/>
      <c r="QAI39" s="827"/>
      <c r="QAJ39" s="827"/>
      <c r="QAK39" s="827"/>
      <c r="QAL39" s="826"/>
      <c r="QAM39" s="827"/>
      <c r="QAN39" s="827"/>
      <c r="QAO39" s="827"/>
      <c r="QAP39" s="827"/>
      <c r="QAQ39" s="827"/>
      <c r="QAR39" s="827"/>
      <c r="QAS39" s="827"/>
      <c r="QAT39" s="827"/>
      <c r="QAU39" s="827"/>
      <c r="QAV39" s="827"/>
      <c r="QAW39" s="827"/>
      <c r="QAX39" s="827"/>
      <c r="QAY39" s="827"/>
      <c r="QAZ39" s="827"/>
      <c r="QBA39" s="827"/>
      <c r="QBB39" s="827"/>
      <c r="QBC39" s="827"/>
      <c r="QBD39" s="827"/>
      <c r="QBE39" s="827"/>
      <c r="QBF39" s="827"/>
      <c r="QBG39" s="827"/>
      <c r="QBH39" s="827"/>
      <c r="QBI39" s="827"/>
      <c r="QBJ39" s="827"/>
      <c r="QBK39" s="827"/>
      <c r="QBL39" s="827"/>
      <c r="QBM39" s="827"/>
      <c r="QBN39" s="827"/>
      <c r="QBO39" s="827"/>
      <c r="QBP39" s="827"/>
      <c r="QBQ39" s="826"/>
      <c r="QBR39" s="827"/>
      <c r="QBS39" s="827"/>
      <c r="QBT39" s="827"/>
      <c r="QBU39" s="827"/>
      <c r="QBV39" s="827"/>
      <c r="QBW39" s="827"/>
      <c r="QBX39" s="827"/>
      <c r="QBY39" s="827"/>
      <c r="QBZ39" s="827"/>
      <c r="QCA39" s="827"/>
      <c r="QCB39" s="827"/>
      <c r="QCC39" s="827"/>
      <c r="QCD39" s="827"/>
      <c r="QCE39" s="827"/>
      <c r="QCF39" s="827"/>
      <c r="QCG39" s="827"/>
      <c r="QCH39" s="827"/>
      <c r="QCI39" s="827"/>
      <c r="QCJ39" s="827"/>
      <c r="QCK39" s="827"/>
      <c r="QCL39" s="827"/>
      <c r="QCM39" s="827"/>
      <c r="QCN39" s="827"/>
      <c r="QCO39" s="827"/>
      <c r="QCP39" s="827"/>
      <c r="QCQ39" s="827"/>
      <c r="QCR39" s="827"/>
      <c r="QCS39" s="827"/>
      <c r="QCT39" s="827"/>
      <c r="QCU39" s="827"/>
      <c r="QCV39" s="826"/>
      <c r="QCW39" s="827"/>
      <c r="QCX39" s="827"/>
      <c r="QCY39" s="827"/>
      <c r="QCZ39" s="827"/>
      <c r="QDA39" s="827"/>
      <c r="QDB39" s="827"/>
      <c r="QDC39" s="827"/>
      <c r="QDD39" s="827"/>
      <c r="QDE39" s="827"/>
      <c r="QDF39" s="827"/>
      <c r="QDG39" s="827"/>
      <c r="QDH39" s="827"/>
      <c r="QDI39" s="827"/>
      <c r="QDJ39" s="827"/>
      <c r="QDK39" s="827"/>
      <c r="QDL39" s="827"/>
      <c r="QDM39" s="827"/>
      <c r="QDN39" s="827"/>
      <c r="QDO39" s="827"/>
      <c r="QDP39" s="827"/>
      <c r="QDQ39" s="827"/>
      <c r="QDR39" s="827"/>
      <c r="QDS39" s="827"/>
      <c r="QDT39" s="827"/>
      <c r="QDU39" s="827"/>
      <c r="QDV39" s="827"/>
      <c r="QDW39" s="827"/>
      <c r="QDX39" s="827"/>
      <c r="QDY39" s="827"/>
      <c r="QDZ39" s="827"/>
      <c r="QEA39" s="826"/>
      <c r="QEB39" s="827"/>
      <c r="QEC39" s="827"/>
      <c r="QED39" s="827"/>
      <c r="QEE39" s="827"/>
      <c r="QEF39" s="827"/>
      <c r="QEG39" s="827"/>
      <c r="QEH39" s="827"/>
      <c r="QEI39" s="827"/>
      <c r="QEJ39" s="827"/>
      <c r="QEK39" s="827"/>
      <c r="QEL39" s="827"/>
      <c r="QEM39" s="827"/>
      <c r="QEN39" s="827"/>
      <c r="QEO39" s="827"/>
      <c r="QEP39" s="827"/>
      <c r="QEQ39" s="827"/>
      <c r="QER39" s="827"/>
      <c r="QES39" s="827"/>
      <c r="QET39" s="827"/>
      <c r="QEU39" s="827"/>
      <c r="QEV39" s="827"/>
      <c r="QEW39" s="827"/>
      <c r="QEX39" s="827"/>
      <c r="QEY39" s="827"/>
      <c r="QEZ39" s="827"/>
      <c r="QFA39" s="827"/>
      <c r="QFB39" s="827"/>
      <c r="QFC39" s="827"/>
      <c r="QFD39" s="827"/>
      <c r="QFE39" s="827"/>
      <c r="QFF39" s="826"/>
      <c r="QFG39" s="827"/>
      <c r="QFH39" s="827"/>
      <c r="QFI39" s="827"/>
      <c r="QFJ39" s="827"/>
      <c r="QFK39" s="827"/>
      <c r="QFL39" s="827"/>
      <c r="QFM39" s="827"/>
      <c r="QFN39" s="827"/>
      <c r="QFO39" s="827"/>
      <c r="QFP39" s="827"/>
      <c r="QFQ39" s="827"/>
      <c r="QFR39" s="827"/>
      <c r="QFS39" s="827"/>
      <c r="QFT39" s="827"/>
      <c r="QFU39" s="827"/>
      <c r="QFV39" s="827"/>
      <c r="QFW39" s="827"/>
      <c r="QFX39" s="827"/>
      <c r="QFY39" s="827"/>
      <c r="QFZ39" s="827"/>
      <c r="QGA39" s="827"/>
      <c r="QGB39" s="827"/>
      <c r="QGC39" s="827"/>
      <c r="QGD39" s="827"/>
      <c r="QGE39" s="827"/>
      <c r="QGF39" s="827"/>
      <c r="QGG39" s="827"/>
      <c r="QGH39" s="827"/>
      <c r="QGI39" s="827"/>
      <c r="QGJ39" s="827"/>
      <c r="QGK39" s="826"/>
      <c r="QGL39" s="827"/>
      <c r="QGM39" s="827"/>
      <c r="QGN39" s="827"/>
      <c r="QGO39" s="827"/>
      <c r="QGP39" s="827"/>
      <c r="QGQ39" s="827"/>
      <c r="QGR39" s="827"/>
      <c r="QGS39" s="827"/>
      <c r="QGT39" s="827"/>
      <c r="QGU39" s="827"/>
      <c r="QGV39" s="827"/>
      <c r="QGW39" s="827"/>
      <c r="QGX39" s="827"/>
      <c r="QGY39" s="827"/>
      <c r="QGZ39" s="827"/>
      <c r="QHA39" s="827"/>
      <c r="QHB39" s="827"/>
      <c r="QHC39" s="827"/>
      <c r="QHD39" s="827"/>
      <c r="QHE39" s="827"/>
      <c r="QHF39" s="827"/>
      <c r="QHG39" s="827"/>
      <c r="QHH39" s="827"/>
      <c r="QHI39" s="827"/>
      <c r="QHJ39" s="827"/>
      <c r="QHK39" s="827"/>
      <c r="QHL39" s="827"/>
      <c r="QHM39" s="827"/>
      <c r="QHN39" s="827"/>
      <c r="QHO39" s="827"/>
      <c r="QHP39" s="826"/>
      <c r="QHQ39" s="827"/>
      <c r="QHR39" s="827"/>
      <c r="QHS39" s="827"/>
      <c r="QHT39" s="827"/>
      <c r="QHU39" s="827"/>
      <c r="QHV39" s="827"/>
      <c r="QHW39" s="827"/>
      <c r="QHX39" s="827"/>
      <c r="QHY39" s="827"/>
      <c r="QHZ39" s="827"/>
      <c r="QIA39" s="827"/>
      <c r="QIB39" s="827"/>
      <c r="QIC39" s="827"/>
      <c r="QID39" s="827"/>
      <c r="QIE39" s="827"/>
      <c r="QIF39" s="827"/>
      <c r="QIG39" s="827"/>
      <c r="QIH39" s="827"/>
      <c r="QII39" s="827"/>
      <c r="QIJ39" s="827"/>
      <c r="QIK39" s="827"/>
      <c r="QIL39" s="827"/>
      <c r="QIM39" s="827"/>
      <c r="QIN39" s="827"/>
      <c r="QIO39" s="827"/>
      <c r="QIP39" s="827"/>
      <c r="QIQ39" s="827"/>
      <c r="QIR39" s="827"/>
      <c r="QIS39" s="827"/>
      <c r="QIT39" s="827"/>
      <c r="QIU39" s="826"/>
      <c r="QIV39" s="827"/>
      <c r="QIW39" s="827"/>
      <c r="QIX39" s="827"/>
      <c r="QIY39" s="827"/>
      <c r="QIZ39" s="827"/>
      <c r="QJA39" s="827"/>
      <c r="QJB39" s="827"/>
      <c r="QJC39" s="827"/>
      <c r="QJD39" s="827"/>
      <c r="QJE39" s="827"/>
      <c r="QJF39" s="827"/>
      <c r="QJG39" s="827"/>
      <c r="QJH39" s="827"/>
      <c r="QJI39" s="827"/>
      <c r="QJJ39" s="827"/>
      <c r="QJK39" s="827"/>
      <c r="QJL39" s="827"/>
      <c r="QJM39" s="827"/>
      <c r="QJN39" s="827"/>
      <c r="QJO39" s="827"/>
      <c r="QJP39" s="827"/>
      <c r="QJQ39" s="827"/>
      <c r="QJR39" s="827"/>
      <c r="QJS39" s="827"/>
      <c r="QJT39" s="827"/>
      <c r="QJU39" s="827"/>
      <c r="QJV39" s="827"/>
      <c r="QJW39" s="827"/>
      <c r="QJX39" s="827"/>
      <c r="QJY39" s="827"/>
      <c r="QJZ39" s="826"/>
      <c r="QKA39" s="827"/>
      <c r="QKB39" s="827"/>
      <c r="QKC39" s="827"/>
      <c r="QKD39" s="827"/>
      <c r="QKE39" s="827"/>
      <c r="QKF39" s="827"/>
      <c r="QKG39" s="827"/>
      <c r="QKH39" s="827"/>
      <c r="QKI39" s="827"/>
      <c r="QKJ39" s="827"/>
      <c r="QKK39" s="827"/>
      <c r="QKL39" s="827"/>
      <c r="QKM39" s="827"/>
      <c r="QKN39" s="827"/>
      <c r="QKO39" s="827"/>
      <c r="QKP39" s="827"/>
      <c r="QKQ39" s="827"/>
      <c r="QKR39" s="827"/>
      <c r="QKS39" s="827"/>
      <c r="QKT39" s="827"/>
      <c r="QKU39" s="827"/>
      <c r="QKV39" s="827"/>
      <c r="QKW39" s="827"/>
      <c r="QKX39" s="827"/>
      <c r="QKY39" s="827"/>
      <c r="QKZ39" s="827"/>
      <c r="QLA39" s="827"/>
      <c r="QLB39" s="827"/>
      <c r="QLC39" s="827"/>
      <c r="QLD39" s="827"/>
      <c r="QLE39" s="826"/>
      <c r="QLF39" s="827"/>
      <c r="QLG39" s="827"/>
      <c r="QLH39" s="827"/>
      <c r="QLI39" s="827"/>
      <c r="QLJ39" s="827"/>
      <c r="QLK39" s="827"/>
      <c r="QLL39" s="827"/>
      <c r="QLM39" s="827"/>
      <c r="QLN39" s="827"/>
      <c r="QLO39" s="827"/>
      <c r="QLP39" s="827"/>
      <c r="QLQ39" s="827"/>
      <c r="QLR39" s="827"/>
      <c r="QLS39" s="827"/>
      <c r="QLT39" s="827"/>
      <c r="QLU39" s="827"/>
      <c r="QLV39" s="827"/>
      <c r="QLW39" s="827"/>
      <c r="QLX39" s="827"/>
      <c r="QLY39" s="827"/>
      <c r="QLZ39" s="827"/>
      <c r="QMA39" s="827"/>
      <c r="QMB39" s="827"/>
      <c r="QMC39" s="827"/>
      <c r="QMD39" s="827"/>
      <c r="QME39" s="827"/>
      <c r="QMF39" s="827"/>
      <c r="QMG39" s="827"/>
      <c r="QMH39" s="827"/>
      <c r="QMI39" s="827"/>
      <c r="QMJ39" s="826"/>
      <c r="QMK39" s="827"/>
      <c r="QML39" s="827"/>
      <c r="QMM39" s="827"/>
      <c r="QMN39" s="827"/>
      <c r="QMO39" s="827"/>
      <c r="QMP39" s="827"/>
      <c r="QMQ39" s="827"/>
      <c r="QMR39" s="827"/>
      <c r="QMS39" s="827"/>
      <c r="QMT39" s="827"/>
      <c r="QMU39" s="827"/>
      <c r="QMV39" s="827"/>
      <c r="QMW39" s="827"/>
      <c r="QMX39" s="827"/>
      <c r="QMY39" s="827"/>
      <c r="QMZ39" s="827"/>
      <c r="QNA39" s="827"/>
      <c r="QNB39" s="827"/>
      <c r="QNC39" s="827"/>
      <c r="QND39" s="827"/>
      <c r="QNE39" s="827"/>
      <c r="QNF39" s="827"/>
      <c r="QNG39" s="827"/>
      <c r="QNH39" s="827"/>
      <c r="QNI39" s="827"/>
      <c r="QNJ39" s="827"/>
      <c r="QNK39" s="827"/>
      <c r="QNL39" s="827"/>
      <c r="QNM39" s="827"/>
      <c r="QNN39" s="827"/>
      <c r="QNO39" s="826"/>
      <c r="QNP39" s="827"/>
      <c r="QNQ39" s="827"/>
      <c r="QNR39" s="827"/>
      <c r="QNS39" s="827"/>
      <c r="QNT39" s="827"/>
      <c r="QNU39" s="827"/>
      <c r="QNV39" s="827"/>
      <c r="QNW39" s="827"/>
      <c r="QNX39" s="827"/>
      <c r="QNY39" s="827"/>
      <c r="QNZ39" s="827"/>
      <c r="QOA39" s="827"/>
      <c r="QOB39" s="827"/>
      <c r="QOC39" s="827"/>
      <c r="QOD39" s="827"/>
      <c r="QOE39" s="827"/>
      <c r="QOF39" s="827"/>
      <c r="QOG39" s="827"/>
      <c r="QOH39" s="827"/>
      <c r="QOI39" s="827"/>
      <c r="QOJ39" s="827"/>
      <c r="QOK39" s="827"/>
      <c r="QOL39" s="827"/>
      <c r="QOM39" s="827"/>
      <c r="QON39" s="827"/>
      <c r="QOO39" s="827"/>
      <c r="QOP39" s="827"/>
      <c r="QOQ39" s="827"/>
      <c r="QOR39" s="827"/>
      <c r="QOS39" s="827"/>
      <c r="QOT39" s="826"/>
      <c r="QOU39" s="827"/>
      <c r="QOV39" s="827"/>
      <c r="QOW39" s="827"/>
      <c r="QOX39" s="827"/>
      <c r="QOY39" s="827"/>
      <c r="QOZ39" s="827"/>
      <c r="QPA39" s="827"/>
      <c r="QPB39" s="827"/>
      <c r="QPC39" s="827"/>
      <c r="QPD39" s="827"/>
      <c r="QPE39" s="827"/>
      <c r="QPF39" s="827"/>
      <c r="QPG39" s="827"/>
      <c r="QPH39" s="827"/>
      <c r="QPI39" s="827"/>
      <c r="QPJ39" s="827"/>
      <c r="QPK39" s="827"/>
      <c r="QPL39" s="827"/>
      <c r="QPM39" s="827"/>
      <c r="QPN39" s="827"/>
      <c r="QPO39" s="827"/>
      <c r="QPP39" s="827"/>
      <c r="QPQ39" s="827"/>
      <c r="QPR39" s="827"/>
      <c r="QPS39" s="827"/>
      <c r="QPT39" s="827"/>
      <c r="QPU39" s="827"/>
      <c r="QPV39" s="827"/>
      <c r="QPW39" s="827"/>
      <c r="QPX39" s="827"/>
      <c r="QPY39" s="826"/>
      <c r="QPZ39" s="827"/>
      <c r="QQA39" s="827"/>
      <c r="QQB39" s="827"/>
      <c r="QQC39" s="827"/>
      <c r="QQD39" s="827"/>
      <c r="QQE39" s="827"/>
      <c r="QQF39" s="827"/>
      <c r="QQG39" s="827"/>
      <c r="QQH39" s="827"/>
      <c r="QQI39" s="827"/>
      <c r="QQJ39" s="827"/>
      <c r="QQK39" s="827"/>
      <c r="QQL39" s="827"/>
      <c r="QQM39" s="827"/>
      <c r="QQN39" s="827"/>
      <c r="QQO39" s="827"/>
      <c r="QQP39" s="827"/>
      <c r="QQQ39" s="827"/>
      <c r="QQR39" s="827"/>
      <c r="QQS39" s="827"/>
      <c r="QQT39" s="827"/>
      <c r="QQU39" s="827"/>
      <c r="QQV39" s="827"/>
      <c r="QQW39" s="827"/>
      <c r="QQX39" s="827"/>
      <c r="QQY39" s="827"/>
      <c r="QQZ39" s="827"/>
      <c r="QRA39" s="827"/>
      <c r="QRB39" s="827"/>
      <c r="QRC39" s="827"/>
      <c r="QRD39" s="826"/>
      <c r="QRE39" s="827"/>
      <c r="QRF39" s="827"/>
      <c r="QRG39" s="827"/>
      <c r="QRH39" s="827"/>
      <c r="QRI39" s="827"/>
      <c r="QRJ39" s="827"/>
      <c r="QRK39" s="827"/>
      <c r="QRL39" s="827"/>
      <c r="QRM39" s="827"/>
      <c r="QRN39" s="827"/>
      <c r="QRO39" s="827"/>
      <c r="QRP39" s="827"/>
      <c r="QRQ39" s="827"/>
      <c r="QRR39" s="827"/>
      <c r="QRS39" s="827"/>
      <c r="QRT39" s="827"/>
      <c r="QRU39" s="827"/>
      <c r="QRV39" s="827"/>
      <c r="QRW39" s="827"/>
      <c r="QRX39" s="827"/>
      <c r="QRY39" s="827"/>
      <c r="QRZ39" s="827"/>
      <c r="QSA39" s="827"/>
      <c r="QSB39" s="827"/>
      <c r="QSC39" s="827"/>
      <c r="QSD39" s="827"/>
      <c r="QSE39" s="827"/>
      <c r="QSF39" s="827"/>
      <c r="QSG39" s="827"/>
      <c r="QSH39" s="827"/>
      <c r="QSI39" s="826"/>
      <c r="QSJ39" s="827"/>
      <c r="QSK39" s="827"/>
      <c r="QSL39" s="827"/>
      <c r="QSM39" s="827"/>
      <c r="QSN39" s="827"/>
      <c r="QSO39" s="827"/>
      <c r="QSP39" s="827"/>
      <c r="QSQ39" s="827"/>
      <c r="QSR39" s="827"/>
      <c r="QSS39" s="827"/>
      <c r="QST39" s="827"/>
      <c r="QSU39" s="827"/>
      <c r="QSV39" s="827"/>
      <c r="QSW39" s="827"/>
      <c r="QSX39" s="827"/>
      <c r="QSY39" s="827"/>
      <c r="QSZ39" s="827"/>
      <c r="QTA39" s="827"/>
      <c r="QTB39" s="827"/>
      <c r="QTC39" s="827"/>
      <c r="QTD39" s="827"/>
      <c r="QTE39" s="827"/>
      <c r="QTF39" s="827"/>
      <c r="QTG39" s="827"/>
      <c r="QTH39" s="827"/>
      <c r="QTI39" s="827"/>
      <c r="QTJ39" s="827"/>
      <c r="QTK39" s="827"/>
      <c r="QTL39" s="827"/>
      <c r="QTM39" s="827"/>
      <c r="QTN39" s="826"/>
      <c r="QTO39" s="827"/>
      <c r="QTP39" s="827"/>
      <c r="QTQ39" s="827"/>
      <c r="QTR39" s="827"/>
      <c r="QTS39" s="827"/>
      <c r="QTT39" s="827"/>
      <c r="QTU39" s="827"/>
      <c r="QTV39" s="827"/>
      <c r="QTW39" s="827"/>
      <c r="QTX39" s="827"/>
      <c r="QTY39" s="827"/>
      <c r="QTZ39" s="827"/>
      <c r="QUA39" s="827"/>
      <c r="QUB39" s="827"/>
      <c r="QUC39" s="827"/>
      <c r="QUD39" s="827"/>
      <c r="QUE39" s="827"/>
      <c r="QUF39" s="827"/>
      <c r="QUG39" s="827"/>
      <c r="QUH39" s="827"/>
      <c r="QUI39" s="827"/>
      <c r="QUJ39" s="827"/>
      <c r="QUK39" s="827"/>
      <c r="QUL39" s="827"/>
      <c r="QUM39" s="827"/>
      <c r="QUN39" s="827"/>
      <c r="QUO39" s="827"/>
      <c r="QUP39" s="827"/>
      <c r="QUQ39" s="827"/>
      <c r="QUR39" s="827"/>
      <c r="QUS39" s="826"/>
      <c r="QUT39" s="827"/>
      <c r="QUU39" s="827"/>
      <c r="QUV39" s="827"/>
      <c r="QUW39" s="827"/>
      <c r="QUX39" s="827"/>
      <c r="QUY39" s="827"/>
      <c r="QUZ39" s="827"/>
      <c r="QVA39" s="827"/>
      <c r="QVB39" s="827"/>
      <c r="QVC39" s="827"/>
      <c r="QVD39" s="827"/>
      <c r="QVE39" s="827"/>
      <c r="QVF39" s="827"/>
      <c r="QVG39" s="827"/>
      <c r="QVH39" s="827"/>
      <c r="QVI39" s="827"/>
      <c r="QVJ39" s="827"/>
      <c r="QVK39" s="827"/>
      <c r="QVL39" s="827"/>
      <c r="QVM39" s="827"/>
      <c r="QVN39" s="827"/>
      <c r="QVO39" s="827"/>
      <c r="QVP39" s="827"/>
      <c r="QVQ39" s="827"/>
      <c r="QVR39" s="827"/>
      <c r="QVS39" s="827"/>
      <c r="QVT39" s="827"/>
      <c r="QVU39" s="827"/>
      <c r="QVV39" s="827"/>
      <c r="QVW39" s="827"/>
      <c r="QVX39" s="826"/>
      <c r="QVY39" s="827"/>
      <c r="QVZ39" s="827"/>
      <c r="QWA39" s="827"/>
      <c r="QWB39" s="827"/>
      <c r="QWC39" s="827"/>
      <c r="QWD39" s="827"/>
      <c r="QWE39" s="827"/>
      <c r="QWF39" s="827"/>
      <c r="QWG39" s="827"/>
      <c r="QWH39" s="827"/>
      <c r="QWI39" s="827"/>
      <c r="QWJ39" s="827"/>
      <c r="QWK39" s="827"/>
      <c r="QWL39" s="827"/>
      <c r="QWM39" s="827"/>
      <c r="QWN39" s="827"/>
      <c r="QWO39" s="827"/>
      <c r="QWP39" s="827"/>
      <c r="QWQ39" s="827"/>
      <c r="QWR39" s="827"/>
      <c r="QWS39" s="827"/>
      <c r="QWT39" s="827"/>
      <c r="QWU39" s="827"/>
      <c r="QWV39" s="827"/>
      <c r="QWW39" s="827"/>
      <c r="QWX39" s="827"/>
      <c r="QWY39" s="827"/>
      <c r="QWZ39" s="827"/>
      <c r="QXA39" s="827"/>
      <c r="QXB39" s="827"/>
      <c r="QXC39" s="826"/>
      <c r="QXD39" s="827"/>
      <c r="QXE39" s="827"/>
      <c r="QXF39" s="827"/>
      <c r="QXG39" s="827"/>
      <c r="QXH39" s="827"/>
      <c r="QXI39" s="827"/>
      <c r="QXJ39" s="827"/>
      <c r="QXK39" s="827"/>
      <c r="QXL39" s="827"/>
      <c r="QXM39" s="827"/>
      <c r="QXN39" s="827"/>
      <c r="QXO39" s="827"/>
      <c r="QXP39" s="827"/>
      <c r="QXQ39" s="827"/>
      <c r="QXR39" s="827"/>
      <c r="QXS39" s="827"/>
      <c r="QXT39" s="827"/>
      <c r="QXU39" s="827"/>
      <c r="QXV39" s="827"/>
      <c r="QXW39" s="827"/>
      <c r="QXX39" s="827"/>
      <c r="QXY39" s="827"/>
      <c r="QXZ39" s="827"/>
      <c r="QYA39" s="827"/>
      <c r="QYB39" s="827"/>
      <c r="QYC39" s="827"/>
      <c r="QYD39" s="827"/>
      <c r="QYE39" s="827"/>
      <c r="QYF39" s="827"/>
      <c r="QYG39" s="827"/>
      <c r="QYH39" s="826"/>
      <c r="QYI39" s="827"/>
      <c r="QYJ39" s="827"/>
      <c r="QYK39" s="827"/>
      <c r="QYL39" s="827"/>
      <c r="QYM39" s="827"/>
      <c r="QYN39" s="827"/>
      <c r="QYO39" s="827"/>
      <c r="QYP39" s="827"/>
      <c r="QYQ39" s="827"/>
      <c r="QYR39" s="827"/>
      <c r="QYS39" s="827"/>
      <c r="QYT39" s="827"/>
      <c r="QYU39" s="827"/>
      <c r="QYV39" s="827"/>
      <c r="QYW39" s="827"/>
      <c r="QYX39" s="827"/>
      <c r="QYY39" s="827"/>
      <c r="QYZ39" s="827"/>
      <c r="QZA39" s="827"/>
      <c r="QZB39" s="827"/>
      <c r="QZC39" s="827"/>
      <c r="QZD39" s="827"/>
      <c r="QZE39" s="827"/>
      <c r="QZF39" s="827"/>
      <c r="QZG39" s="827"/>
      <c r="QZH39" s="827"/>
      <c r="QZI39" s="827"/>
      <c r="QZJ39" s="827"/>
      <c r="QZK39" s="827"/>
      <c r="QZL39" s="827"/>
      <c r="QZM39" s="826"/>
      <c r="QZN39" s="827"/>
      <c r="QZO39" s="827"/>
      <c r="QZP39" s="827"/>
      <c r="QZQ39" s="827"/>
      <c r="QZR39" s="827"/>
      <c r="QZS39" s="827"/>
      <c r="QZT39" s="827"/>
      <c r="QZU39" s="827"/>
      <c r="QZV39" s="827"/>
      <c r="QZW39" s="827"/>
      <c r="QZX39" s="827"/>
      <c r="QZY39" s="827"/>
      <c r="QZZ39" s="827"/>
      <c r="RAA39" s="827"/>
      <c r="RAB39" s="827"/>
      <c r="RAC39" s="827"/>
      <c r="RAD39" s="827"/>
      <c r="RAE39" s="827"/>
      <c r="RAF39" s="827"/>
      <c r="RAG39" s="827"/>
      <c r="RAH39" s="827"/>
      <c r="RAI39" s="827"/>
      <c r="RAJ39" s="827"/>
      <c r="RAK39" s="827"/>
      <c r="RAL39" s="827"/>
      <c r="RAM39" s="827"/>
      <c r="RAN39" s="827"/>
      <c r="RAO39" s="827"/>
      <c r="RAP39" s="827"/>
      <c r="RAQ39" s="827"/>
      <c r="RAR39" s="826"/>
      <c r="RAS39" s="827"/>
      <c r="RAT39" s="827"/>
      <c r="RAU39" s="827"/>
      <c r="RAV39" s="827"/>
      <c r="RAW39" s="827"/>
      <c r="RAX39" s="827"/>
      <c r="RAY39" s="827"/>
      <c r="RAZ39" s="827"/>
      <c r="RBA39" s="827"/>
      <c r="RBB39" s="827"/>
      <c r="RBC39" s="827"/>
      <c r="RBD39" s="827"/>
      <c r="RBE39" s="827"/>
      <c r="RBF39" s="827"/>
      <c r="RBG39" s="827"/>
      <c r="RBH39" s="827"/>
      <c r="RBI39" s="827"/>
      <c r="RBJ39" s="827"/>
      <c r="RBK39" s="827"/>
      <c r="RBL39" s="827"/>
      <c r="RBM39" s="827"/>
      <c r="RBN39" s="827"/>
      <c r="RBO39" s="827"/>
      <c r="RBP39" s="827"/>
      <c r="RBQ39" s="827"/>
      <c r="RBR39" s="827"/>
      <c r="RBS39" s="827"/>
      <c r="RBT39" s="827"/>
      <c r="RBU39" s="827"/>
      <c r="RBV39" s="827"/>
      <c r="RBW39" s="826"/>
      <c r="RBX39" s="827"/>
      <c r="RBY39" s="827"/>
      <c r="RBZ39" s="827"/>
      <c r="RCA39" s="827"/>
      <c r="RCB39" s="827"/>
      <c r="RCC39" s="827"/>
      <c r="RCD39" s="827"/>
      <c r="RCE39" s="827"/>
      <c r="RCF39" s="827"/>
      <c r="RCG39" s="827"/>
      <c r="RCH39" s="827"/>
      <c r="RCI39" s="827"/>
      <c r="RCJ39" s="827"/>
      <c r="RCK39" s="827"/>
      <c r="RCL39" s="827"/>
      <c r="RCM39" s="827"/>
      <c r="RCN39" s="827"/>
      <c r="RCO39" s="827"/>
      <c r="RCP39" s="827"/>
      <c r="RCQ39" s="827"/>
      <c r="RCR39" s="827"/>
      <c r="RCS39" s="827"/>
      <c r="RCT39" s="827"/>
      <c r="RCU39" s="827"/>
      <c r="RCV39" s="827"/>
      <c r="RCW39" s="827"/>
      <c r="RCX39" s="827"/>
      <c r="RCY39" s="827"/>
      <c r="RCZ39" s="827"/>
      <c r="RDA39" s="827"/>
      <c r="RDB39" s="826"/>
      <c r="RDC39" s="827"/>
      <c r="RDD39" s="827"/>
      <c r="RDE39" s="827"/>
      <c r="RDF39" s="827"/>
      <c r="RDG39" s="827"/>
      <c r="RDH39" s="827"/>
      <c r="RDI39" s="827"/>
      <c r="RDJ39" s="827"/>
      <c r="RDK39" s="827"/>
      <c r="RDL39" s="827"/>
      <c r="RDM39" s="827"/>
      <c r="RDN39" s="827"/>
      <c r="RDO39" s="827"/>
      <c r="RDP39" s="827"/>
      <c r="RDQ39" s="827"/>
      <c r="RDR39" s="827"/>
      <c r="RDS39" s="827"/>
      <c r="RDT39" s="827"/>
      <c r="RDU39" s="827"/>
      <c r="RDV39" s="827"/>
      <c r="RDW39" s="827"/>
      <c r="RDX39" s="827"/>
      <c r="RDY39" s="827"/>
      <c r="RDZ39" s="827"/>
      <c r="REA39" s="827"/>
      <c r="REB39" s="827"/>
      <c r="REC39" s="827"/>
      <c r="RED39" s="827"/>
      <c r="REE39" s="827"/>
      <c r="REF39" s="827"/>
      <c r="REG39" s="826"/>
      <c r="REH39" s="827"/>
      <c r="REI39" s="827"/>
      <c r="REJ39" s="827"/>
      <c r="REK39" s="827"/>
      <c r="REL39" s="827"/>
      <c r="REM39" s="827"/>
      <c r="REN39" s="827"/>
      <c r="REO39" s="827"/>
      <c r="REP39" s="827"/>
      <c r="REQ39" s="827"/>
      <c r="RER39" s="827"/>
      <c r="RES39" s="827"/>
      <c r="RET39" s="827"/>
      <c r="REU39" s="827"/>
      <c r="REV39" s="827"/>
      <c r="REW39" s="827"/>
      <c r="REX39" s="827"/>
      <c r="REY39" s="827"/>
      <c r="REZ39" s="827"/>
      <c r="RFA39" s="827"/>
      <c r="RFB39" s="827"/>
      <c r="RFC39" s="827"/>
      <c r="RFD39" s="827"/>
      <c r="RFE39" s="827"/>
      <c r="RFF39" s="827"/>
      <c r="RFG39" s="827"/>
      <c r="RFH39" s="827"/>
      <c r="RFI39" s="827"/>
      <c r="RFJ39" s="827"/>
      <c r="RFK39" s="827"/>
      <c r="RFL39" s="826"/>
      <c r="RFM39" s="827"/>
      <c r="RFN39" s="827"/>
      <c r="RFO39" s="827"/>
      <c r="RFP39" s="827"/>
      <c r="RFQ39" s="827"/>
      <c r="RFR39" s="827"/>
      <c r="RFS39" s="827"/>
      <c r="RFT39" s="827"/>
      <c r="RFU39" s="827"/>
      <c r="RFV39" s="827"/>
      <c r="RFW39" s="827"/>
      <c r="RFX39" s="827"/>
      <c r="RFY39" s="827"/>
      <c r="RFZ39" s="827"/>
      <c r="RGA39" s="827"/>
      <c r="RGB39" s="827"/>
      <c r="RGC39" s="827"/>
      <c r="RGD39" s="827"/>
      <c r="RGE39" s="827"/>
      <c r="RGF39" s="827"/>
      <c r="RGG39" s="827"/>
      <c r="RGH39" s="827"/>
      <c r="RGI39" s="827"/>
      <c r="RGJ39" s="827"/>
      <c r="RGK39" s="827"/>
      <c r="RGL39" s="827"/>
      <c r="RGM39" s="827"/>
      <c r="RGN39" s="827"/>
      <c r="RGO39" s="827"/>
      <c r="RGP39" s="827"/>
      <c r="RGQ39" s="826"/>
      <c r="RGR39" s="827"/>
      <c r="RGS39" s="827"/>
      <c r="RGT39" s="827"/>
      <c r="RGU39" s="827"/>
      <c r="RGV39" s="827"/>
      <c r="RGW39" s="827"/>
      <c r="RGX39" s="827"/>
      <c r="RGY39" s="827"/>
      <c r="RGZ39" s="827"/>
      <c r="RHA39" s="827"/>
      <c r="RHB39" s="827"/>
      <c r="RHC39" s="827"/>
      <c r="RHD39" s="827"/>
      <c r="RHE39" s="827"/>
      <c r="RHF39" s="827"/>
      <c r="RHG39" s="827"/>
      <c r="RHH39" s="827"/>
      <c r="RHI39" s="827"/>
      <c r="RHJ39" s="827"/>
      <c r="RHK39" s="827"/>
      <c r="RHL39" s="827"/>
      <c r="RHM39" s="827"/>
      <c r="RHN39" s="827"/>
      <c r="RHO39" s="827"/>
      <c r="RHP39" s="827"/>
      <c r="RHQ39" s="827"/>
      <c r="RHR39" s="827"/>
      <c r="RHS39" s="827"/>
      <c r="RHT39" s="827"/>
      <c r="RHU39" s="827"/>
      <c r="RHV39" s="826"/>
      <c r="RHW39" s="827"/>
      <c r="RHX39" s="827"/>
      <c r="RHY39" s="827"/>
      <c r="RHZ39" s="827"/>
      <c r="RIA39" s="827"/>
      <c r="RIB39" s="827"/>
      <c r="RIC39" s="827"/>
      <c r="RID39" s="827"/>
      <c r="RIE39" s="827"/>
      <c r="RIF39" s="827"/>
      <c r="RIG39" s="827"/>
      <c r="RIH39" s="827"/>
      <c r="RII39" s="827"/>
      <c r="RIJ39" s="827"/>
      <c r="RIK39" s="827"/>
      <c r="RIL39" s="827"/>
      <c r="RIM39" s="827"/>
      <c r="RIN39" s="827"/>
      <c r="RIO39" s="827"/>
      <c r="RIP39" s="827"/>
      <c r="RIQ39" s="827"/>
      <c r="RIR39" s="827"/>
      <c r="RIS39" s="827"/>
      <c r="RIT39" s="827"/>
      <c r="RIU39" s="827"/>
      <c r="RIV39" s="827"/>
      <c r="RIW39" s="827"/>
      <c r="RIX39" s="827"/>
      <c r="RIY39" s="827"/>
      <c r="RIZ39" s="827"/>
      <c r="RJA39" s="826"/>
      <c r="RJB39" s="827"/>
      <c r="RJC39" s="827"/>
      <c r="RJD39" s="827"/>
      <c r="RJE39" s="827"/>
      <c r="RJF39" s="827"/>
      <c r="RJG39" s="827"/>
      <c r="RJH39" s="827"/>
      <c r="RJI39" s="827"/>
      <c r="RJJ39" s="827"/>
      <c r="RJK39" s="827"/>
      <c r="RJL39" s="827"/>
      <c r="RJM39" s="827"/>
      <c r="RJN39" s="827"/>
      <c r="RJO39" s="827"/>
      <c r="RJP39" s="827"/>
      <c r="RJQ39" s="827"/>
      <c r="RJR39" s="827"/>
      <c r="RJS39" s="827"/>
      <c r="RJT39" s="827"/>
      <c r="RJU39" s="827"/>
      <c r="RJV39" s="827"/>
      <c r="RJW39" s="827"/>
      <c r="RJX39" s="827"/>
      <c r="RJY39" s="827"/>
      <c r="RJZ39" s="827"/>
      <c r="RKA39" s="827"/>
      <c r="RKB39" s="827"/>
      <c r="RKC39" s="827"/>
      <c r="RKD39" s="827"/>
      <c r="RKE39" s="827"/>
      <c r="RKF39" s="826"/>
      <c r="RKG39" s="827"/>
      <c r="RKH39" s="827"/>
      <c r="RKI39" s="827"/>
      <c r="RKJ39" s="827"/>
      <c r="RKK39" s="827"/>
      <c r="RKL39" s="827"/>
      <c r="RKM39" s="827"/>
      <c r="RKN39" s="827"/>
      <c r="RKO39" s="827"/>
      <c r="RKP39" s="827"/>
      <c r="RKQ39" s="827"/>
      <c r="RKR39" s="827"/>
      <c r="RKS39" s="827"/>
      <c r="RKT39" s="827"/>
      <c r="RKU39" s="827"/>
      <c r="RKV39" s="827"/>
      <c r="RKW39" s="827"/>
      <c r="RKX39" s="827"/>
      <c r="RKY39" s="827"/>
      <c r="RKZ39" s="827"/>
      <c r="RLA39" s="827"/>
      <c r="RLB39" s="827"/>
      <c r="RLC39" s="827"/>
      <c r="RLD39" s="827"/>
      <c r="RLE39" s="827"/>
      <c r="RLF39" s="827"/>
      <c r="RLG39" s="827"/>
      <c r="RLH39" s="827"/>
      <c r="RLI39" s="827"/>
      <c r="RLJ39" s="827"/>
      <c r="RLK39" s="826"/>
      <c r="RLL39" s="827"/>
      <c r="RLM39" s="827"/>
      <c r="RLN39" s="827"/>
      <c r="RLO39" s="827"/>
      <c r="RLP39" s="827"/>
      <c r="RLQ39" s="827"/>
      <c r="RLR39" s="827"/>
      <c r="RLS39" s="827"/>
      <c r="RLT39" s="827"/>
      <c r="RLU39" s="827"/>
      <c r="RLV39" s="827"/>
      <c r="RLW39" s="827"/>
      <c r="RLX39" s="827"/>
      <c r="RLY39" s="827"/>
      <c r="RLZ39" s="827"/>
      <c r="RMA39" s="827"/>
      <c r="RMB39" s="827"/>
      <c r="RMC39" s="827"/>
      <c r="RMD39" s="827"/>
      <c r="RME39" s="827"/>
      <c r="RMF39" s="827"/>
      <c r="RMG39" s="827"/>
      <c r="RMH39" s="827"/>
      <c r="RMI39" s="827"/>
      <c r="RMJ39" s="827"/>
      <c r="RMK39" s="827"/>
      <c r="RML39" s="827"/>
      <c r="RMM39" s="827"/>
      <c r="RMN39" s="827"/>
      <c r="RMO39" s="827"/>
      <c r="RMP39" s="826"/>
      <c r="RMQ39" s="827"/>
      <c r="RMR39" s="827"/>
      <c r="RMS39" s="827"/>
      <c r="RMT39" s="827"/>
      <c r="RMU39" s="827"/>
      <c r="RMV39" s="827"/>
      <c r="RMW39" s="827"/>
      <c r="RMX39" s="827"/>
      <c r="RMY39" s="827"/>
      <c r="RMZ39" s="827"/>
      <c r="RNA39" s="827"/>
      <c r="RNB39" s="827"/>
      <c r="RNC39" s="827"/>
      <c r="RND39" s="827"/>
      <c r="RNE39" s="827"/>
      <c r="RNF39" s="827"/>
      <c r="RNG39" s="827"/>
      <c r="RNH39" s="827"/>
      <c r="RNI39" s="827"/>
      <c r="RNJ39" s="827"/>
      <c r="RNK39" s="827"/>
      <c r="RNL39" s="827"/>
      <c r="RNM39" s="827"/>
      <c r="RNN39" s="827"/>
      <c r="RNO39" s="827"/>
      <c r="RNP39" s="827"/>
      <c r="RNQ39" s="827"/>
      <c r="RNR39" s="827"/>
      <c r="RNS39" s="827"/>
      <c r="RNT39" s="827"/>
      <c r="RNU39" s="826"/>
      <c r="RNV39" s="827"/>
      <c r="RNW39" s="827"/>
      <c r="RNX39" s="827"/>
      <c r="RNY39" s="827"/>
      <c r="RNZ39" s="827"/>
      <c r="ROA39" s="827"/>
      <c r="ROB39" s="827"/>
      <c r="ROC39" s="827"/>
      <c r="ROD39" s="827"/>
      <c r="ROE39" s="827"/>
      <c r="ROF39" s="827"/>
      <c r="ROG39" s="827"/>
      <c r="ROH39" s="827"/>
      <c r="ROI39" s="827"/>
      <c r="ROJ39" s="827"/>
      <c r="ROK39" s="827"/>
      <c r="ROL39" s="827"/>
      <c r="ROM39" s="827"/>
      <c r="RON39" s="827"/>
      <c r="ROO39" s="827"/>
      <c r="ROP39" s="827"/>
      <c r="ROQ39" s="827"/>
      <c r="ROR39" s="827"/>
      <c r="ROS39" s="827"/>
      <c r="ROT39" s="827"/>
      <c r="ROU39" s="827"/>
      <c r="ROV39" s="827"/>
      <c r="ROW39" s="827"/>
      <c r="ROX39" s="827"/>
      <c r="ROY39" s="827"/>
      <c r="ROZ39" s="826"/>
      <c r="RPA39" s="827"/>
      <c r="RPB39" s="827"/>
      <c r="RPC39" s="827"/>
      <c r="RPD39" s="827"/>
      <c r="RPE39" s="827"/>
      <c r="RPF39" s="827"/>
      <c r="RPG39" s="827"/>
      <c r="RPH39" s="827"/>
      <c r="RPI39" s="827"/>
      <c r="RPJ39" s="827"/>
      <c r="RPK39" s="827"/>
      <c r="RPL39" s="827"/>
      <c r="RPM39" s="827"/>
      <c r="RPN39" s="827"/>
      <c r="RPO39" s="827"/>
      <c r="RPP39" s="827"/>
      <c r="RPQ39" s="827"/>
      <c r="RPR39" s="827"/>
      <c r="RPS39" s="827"/>
      <c r="RPT39" s="827"/>
      <c r="RPU39" s="827"/>
      <c r="RPV39" s="827"/>
      <c r="RPW39" s="827"/>
      <c r="RPX39" s="827"/>
      <c r="RPY39" s="827"/>
      <c r="RPZ39" s="827"/>
      <c r="RQA39" s="827"/>
      <c r="RQB39" s="827"/>
      <c r="RQC39" s="827"/>
      <c r="RQD39" s="827"/>
      <c r="RQE39" s="826"/>
      <c r="RQF39" s="827"/>
      <c r="RQG39" s="827"/>
      <c r="RQH39" s="827"/>
      <c r="RQI39" s="827"/>
      <c r="RQJ39" s="827"/>
      <c r="RQK39" s="827"/>
      <c r="RQL39" s="827"/>
      <c r="RQM39" s="827"/>
      <c r="RQN39" s="827"/>
      <c r="RQO39" s="827"/>
      <c r="RQP39" s="827"/>
      <c r="RQQ39" s="827"/>
      <c r="RQR39" s="827"/>
      <c r="RQS39" s="827"/>
      <c r="RQT39" s="827"/>
      <c r="RQU39" s="827"/>
      <c r="RQV39" s="827"/>
      <c r="RQW39" s="827"/>
      <c r="RQX39" s="827"/>
      <c r="RQY39" s="827"/>
      <c r="RQZ39" s="827"/>
      <c r="RRA39" s="827"/>
      <c r="RRB39" s="827"/>
      <c r="RRC39" s="827"/>
      <c r="RRD39" s="827"/>
      <c r="RRE39" s="827"/>
      <c r="RRF39" s="827"/>
      <c r="RRG39" s="827"/>
      <c r="RRH39" s="827"/>
      <c r="RRI39" s="827"/>
      <c r="RRJ39" s="826"/>
      <c r="RRK39" s="827"/>
      <c r="RRL39" s="827"/>
      <c r="RRM39" s="827"/>
      <c r="RRN39" s="827"/>
      <c r="RRO39" s="827"/>
      <c r="RRP39" s="827"/>
      <c r="RRQ39" s="827"/>
      <c r="RRR39" s="827"/>
      <c r="RRS39" s="827"/>
      <c r="RRT39" s="827"/>
      <c r="RRU39" s="827"/>
      <c r="RRV39" s="827"/>
      <c r="RRW39" s="827"/>
      <c r="RRX39" s="827"/>
      <c r="RRY39" s="827"/>
      <c r="RRZ39" s="827"/>
      <c r="RSA39" s="827"/>
      <c r="RSB39" s="827"/>
      <c r="RSC39" s="827"/>
      <c r="RSD39" s="827"/>
      <c r="RSE39" s="827"/>
      <c r="RSF39" s="827"/>
      <c r="RSG39" s="827"/>
      <c r="RSH39" s="827"/>
      <c r="RSI39" s="827"/>
      <c r="RSJ39" s="827"/>
      <c r="RSK39" s="827"/>
      <c r="RSL39" s="827"/>
      <c r="RSM39" s="827"/>
      <c r="RSN39" s="827"/>
      <c r="RSO39" s="826"/>
      <c r="RSP39" s="827"/>
      <c r="RSQ39" s="827"/>
      <c r="RSR39" s="827"/>
      <c r="RSS39" s="827"/>
      <c r="RST39" s="827"/>
      <c r="RSU39" s="827"/>
      <c r="RSV39" s="827"/>
      <c r="RSW39" s="827"/>
      <c r="RSX39" s="827"/>
      <c r="RSY39" s="827"/>
      <c r="RSZ39" s="827"/>
      <c r="RTA39" s="827"/>
      <c r="RTB39" s="827"/>
      <c r="RTC39" s="827"/>
      <c r="RTD39" s="827"/>
      <c r="RTE39" s="827"/>
      <c r="RTF39" s="827"/>
      <c r="RTG39" s="827"/>
      <c r="RTH39" s="827"/>
      <c r="RTI39" s="827"/>
      <c r="RTJ39" s="827"/>
      <c r="RTK39" s="827"/>
      <c r="RTL39" s="827"/>
      <c r="RTM39" s="827"/>
      <c r="RTN39" s="827"/>
      <c r="RTO39" s="827"/>
      <c r="RTP39" s="827"/>
      <c r="RTQ39" s="827"/>
      <c r="RTR39" s="827"/>
      <c r="RTS39" s="827"/>
      <c r="RTT39" s="826"/>
      <c r="RTU39" s="827"/>
      <c r="RTV39" s="827"/>
      <c r="RTW39" s="827"/>
      <c r="RTX39" s="827"/>
      <c r="RTY39" s="827"/>
      <c r="RTZ39" s="827"/>
      <c r="RUA39" s="827"/>
      <c r="RUB39" s="827"/>
      <c r="RUC39" s="827"/>
      <c r="RUD39" s="827"/>
      <c r="RUE39" s="827"/>
      <c r="RUF39" s="827"/>
      <c r="RUG39" s="827"/>
      <c r="RUH39" s="827"/>
      <c r="RUI39" s="827"/>
      <c r="RUJ39" s="827"/>
      <c r="RUK39" s="827"/>
      <c r="RUL39" s="827"/>
      <c r="RUM39" s="827"/>
      <c r="RUN39" s="827"/>
      <c r="RUO39" s="827"/>
      <c r="RUP39" s="827"/>
      <c r="RUQ39" s="827"/>
      <c r="RUR39" s="827"/>
      <c r="RUS39" s="827"/>
      <c r="RUT39" s="827"/>
      <c r="RUU39" s="827"/>
      <c r="RUV39" s="827"/>
      <c r="RUW39" s="827"/>
      <c r="RUX39" s="827"/>
      <c r="RUY39" s="826"/>
      <c r="RUZ39" s="827"/>
      <c r="RVA39" s="827"/>
      <c r="RVB39" s="827"/>
      <c r="RVC39" s="827"/>
      <c r="RVD39" s="827"/>
      <c r="RVE39" s="827"/>
      <c r="RVF39" s="827"/>
      <c r="RVG39" s="827"/>
      <c r="RVH39" s="827"/>
      <c r="RVI39" s="827"/>
      <c r="RVJ39" s="827"/>
      <c r="RVK39" s="827"/>
      <c r="RVL39" s="827"/>
      <c r="RVM39" s="827"/>
      <c r="RVN39" s="827"/>
      <c r="RVO39" s="827"/>
      <c r="RVP39" s="827"/>
      <c r="RVQ39" s="827"/>
      <c r="RVR39" s="827"/>
      <c r="RVS39" s="827"/>
      <c r="RVT39" s="827"/>
      <c r="RVU39" s="827"/>
      <c r="RVV39" s="827"/>
      <c r="RVW39" s="827"/>
      <c r="RVX39" s="827"/>
      <c r="RVY39" s="827"/>
      <c r="RVZ39" s="827"/>
      <c r="RWA39" s="827"/>
      <c r="RWB39" s="827"/>
      <c r="RWC39" s="827"/>
      <c r="RWD39" s="826"/>
      <c r="RWE39" s="827"/>
      <c r="RWF39" s="827"/>
      <c r="RWG39" s="827"/>
      <c r="RWH39" s="827"/>
      <c r="RWI39" s="827"/>
      <c r="RWJ39" s="827"/>
      <c r="RWK39" s="827"/>
      <c r="RWL39" s="827"/>
      <c r="RWM39" s="827"/>
      <c r="RWN39" s="827"/>
      <c r="RWO39" s="827"/>
      <c r="RWP39" s="827"/>
      <c r="RWQ39" s="827"/>
      <c r="RWR39" s="827"/>
      <c r="RWS39" s="827"/>
      <c r="RWT39" s="827"/>
      <c r="RWU39" s="827"/>
      <c r="RWV39" s="827"/>
      <c r="RWW39" s="827"/>
      <c r="RWX39" s="827"/>
      <c r="RWY39" s="827"/>
      <c r="RWZ39" s="827"/>
      <c r="RXA39" s="827"/>
      <c r="RXB39" s="827"/>
      <c r="RXC39" s="827"/>
      <c r="RXD39" s="827"/>
      <c r="RXE39" s="827"/>
      <c r="RXF39" s="827"/>
      <c r="RXG39" s="827"/>
      <c r="RXH39" s="827"/>
      <c r="RXI39" s="826"/>
      <c r="RXJ39" s="827"/>
      <c r="RXK39" s="827"/>
      <c r="RXL39" s="827"/>
      <c r="RXM39" s="827"/>
      <c r="RXN39" s="827"/>
      <c r="RXO39" s="827"/>
      <c r="RXP39" s="827"/>
      <c r="RXQ39" s="827"/>
      <c r="RXR39" s="827"/>
      <c r="RXS39" s="827"/>
      <c r="RXT39" s="827"/>
      <c r="RXU39" s="827"/>
      <c r="RXV39" s="827"/>
      <c r="RXW39" s="827"/>
      <c r="RXX39" s="827"/>
      <c r="RXY39" s="827"/>
      <c r="RXZ39" s="827"/>
      <c r="RYA39" s="827"/>
      <c r="RYB39" s="827"/>
      <c r="RYC39" s="827"/>
      <c r="RYD39" s="827"/>
      <c r="RYE39" s="827"/>
      <c r="RYF39" s="827"/>
      <c r="RYG39" s="827"/>
      <c r="RYH39" s="827"/>
      <c r="RYI39" s="827"/>
      <c r="RYJ39" s="827"/>
      <c r="RYK39" s="827"/>
      <c r="RYL39" s="827"/>
      <c r="RYM39" s="827"/>
      <c r="RYN39" s="826"/>
      <c r="RYO39" s="827"/>
      <c r="RYP39" s="827"/>
      <c r="RYQ39" s="827"/>
      <c r="RYR39" s="827"/>
      <c r="RYS39" s="827"/>
      <c r="RYT39" s="827"/>
      <c r="RYU39" s="827"/>
      <c r="RYV39" s="827"/>
      <c r="RYW39" s="827"/>
      <c r="RYX39" s="827"/>
      <c r="RYY39" s="827"/>
      <c r="RYZ39" s="827"/>
      <c r="RZA39" s="827"/>
      <c r="RZB39" s="827"/>
      <c r="RZC39" s="827"/>
      <c r="RZD39" s="827"/>
      <c r="RZE39" s="827"/>
      <c r="RZF39" s="827"/>
      <c r="RZG39" s="827"/>
      <c r="RZH39" s="827"/>
      <c r="RZI39" s="827"/>
      <c r="RZJ39" s="827"/>
      <c r="RZK39" s="827"/>
      <c r="RZL39" s="827"/>
      <c r="RZM39" s="827"/>
      <c r="RZN39" s="827"/>
      <c r="RZO39" s="827"/>
      <c r="RZP39" s="827"/>
      <c r="RZQ39" s="827"/>
      <c r="RZR39" s="827"/>
      <c r="RZS39" s="826"/>
      <c r="RZT39" s="827"/>
      <c r="RZU39" s="827"/>
      <c r="RZV39" s="827"/>
      <c r="RZW39" s="827"/>
      <c r="RZX39" s="827"/>
      <c r="RZY39" s="827"/>
      <c r="RZZ39" s="827"/>
      <c r="SAA39" s="827"/>
      <c r="SAB39" s="827"/>
      <c r="SAC39" s="827"/>
      <c r="SAD39" s="827"/>
      <c r="SAE39" s="827"/>
      <c r="SAF39" s="827"/>
      <c r="SAG39" s="827"/>
      <c r="SAH39" s="827"/>
      <c r="SAI39" s="827"/>
      <c r="SAJ39" s="827"/>
      <c r="SAK39" s="827"/>
      <c r="SAL39" s="827"/>
      <c r="SAM39" s="827"/>
      <c r="SAN39" s="827"/>
      <c r="SAO39" s="827"/>
      <c r="SAP39" s="827"/>
      <c r="SAQ39" s="827"/>
      <c r="SAR39" s="827"/>
      <c r="SAS39" s="827"/>
      <c r="SAT39" s="827"/>
      <c r="SAU39" s="827"/>
      <c r="SAV39" s="827"/>
      <c r="SAW39" s="827"/>
      <c r="SAX39" s="826"/>
      <c r="SAY39" s="827"/>
      <c r="SAZ39" s="827"/>
      <c r="SBA39" s="827"/>
      <c r="SBB39" s="827"/>
      <c r="SBC39" s="827"/>
      <c r="SBD39" s="827"/>
      <c r="SBE39" s="827"/>
      <c r="SBF39" s="827"/>
      <c r="SBG39" s="827"/>
      <c r="SBH39" s="827"/>
      <c r="SBI39" s="827"/>
      <c r="SBJ39" s="827"/>
      <c r="SBK39" s="827"/>
      <c r="SBL39" s="827"/>
      <c r="SBM39" s="827"/>
      <c r="SBN39" s="827"/>
      <c r="SBO39" s="827"/>
      <c r="SBP39" s="827"/>
      <c r="SBQ39" s="827"/>
      <c r="SBR39" s="827"/>
      <c r="SBS39" s="827"/>
      <c r="SBT39" s="827"/>
      <c r="SBU39" s="827"/>
      <c r="SBV39" s="827"/>
      <c r="SBW39" s="827"/>
      <c r="SBX39" s="827"/>
      <c r="SBY39" s="827"/>
      <c r="SBZ39" s="827"/>
      <c r="SCA39" s="827"/>
      <c r="SCB39" s="827"/>
      <c r="SCC39" s="826"/>
      <c r="SCD39" s="827"/>
      <c r="SCE39" s="827"/>
      <c r="SCF39" s="827"/>
      <c r="SCG39" s="827"/>
      <c r="SCH39" s="827"/>
      <c r="SCI39" s="827"/>
      <c r="SCJ39" s="827"/>
      <c r="SCK39" s="827"/>
      <c r="SCL39" s="827"/>
      <c r="SCM39" s="827"/>
      <c r="SCN39" s="827"/>
      <c r="SCO39" s="827"/>
      <c r="SCP39" s="827"/>
      <c r="SCQ39" s="827"/>
      <c r="SCR39" s="827"/>
      <c r="SCS39" s="827"/>
      <c r="SCT39" s="827"/>
      <c r="SCU39" s="827"/>
      <c r="SCV39" s="827"/>
      <c r="SCW39" s="827"/>
      <c r="SCX39" s="827"/>
      <c r="SCY39" s="827"/>
      <c r="SCZ39" s="827"/>
      <c r="SDA39" s="827"/>
      <c r="SDB39" s="827"/>
      <c r="SDC39" s="827"/>
      <c r="SDD39" s="827"/>
      <c r="SDE39" s="827"/>
      <c r="SDF39" s="827"/>
      <c r="SDG39" s="827"/>
      <c r="SDH39" s="826"/>
      <c r="SDI39" s="827"/>
      <c r="SDJ39" s="827"/>
      <c r="SDK39" s="827"/>
      <c r="SDL39" s="827"/>
      <c r="SDM39" s="827"/>
      <c r="SDN39" s="827"/>
      <c r="SDO39" s="827"/>
      <c r="SDP39" s="827"/>
      <c r="SDQ39" s="827"/>
      <c r="SDR39" s="827"/>
      <c r="SDS39" s="827"/>
      <c r="SDT39" s="827"/>
      <c r="SDU39" s="827"/>
      <c r="SDV39" s="827"/>
      <c r="SDW39" s="827"/>
      <c r="SDX39" s="827"/>
      <c r="SDY39" s="827"/>
      <c r="SDZ39" s="827"/>
      <c r="SEA39" s="827"/>
      <c r="SEB39" s="827"/>
      <c r="SEC39" s="827"/>
      <c r="SED39" s="827"/>
      <c r="SEE39" s="827"/>
      <c r="SEF39" s="827"/>
      <c r="SEG39" s="827"/>
      <c r="SEH39" s="827"/>
      <c r="SEI39" s="827"/>
      <c r="SEJ39" s="827"/>
      <c r="SEK39" s="827"/>
      <c r="SEL39" s="827"/>
      <c r="SEM39" s="826"/>
      <c r="SEN39" s="827"/>
      <c r="SEO39" s="827"/>
      <c r="SEP39" s="827"/>
      <c r="SEQ39" s="827"/>
      <c r="SER39" s="827"/>
      <c r="SES39" s="827"/>
      <c r="SET39" s="827"/>
      <c r="SEU39" s="827"/>
      <c r="SEV39" s="827"/>
      <c r="SEW39" s="827"/>
      <c r="SEX39" s="827"/>
      <c r="SEY39" s="827"/>
      <c r="SEZ39" s="827"/>
      <c r="SFA39" s="827"/>
      <c r="SFB39" s="827"/>
      <c r="SFC39" s="827"/>
      <c r="SFD39" s="827"/>
      <c r="SFE39" s="827"/>
      <c r="SFF39" s="827"/>
      <c r="SFG39" s="827"/>
      <c r="SFH39" s="827"/>
      <c r="SFI39" s="827"/>
      <c r="SFJ39" s="827"/>
      <c r="SFK39" s="827"/>
      <c r="SFL39" s="827"/>
      <c r="SFM39" s="827"/>
      <c r="SFN39" s="827"/>
      <c r="SFO39" s="827"/>
      <c r="SFP39" s="827"/>
      <c r="SFQ39" s="827"/>
      <c r="SFR39" s="826"/>
      <c r="SFS39" s="827"/>
      <c r="SFT39" s="827"/>
      <c r="SFU39" s="827"/>
      <c r="SFV39" s="827"/>
      <c r="SFW39" s="827"/>
      <c r="SFX39" s="827"/>
      <c r="SFY39" s="827"/>
      <c r="SFZ39" s="827"/>
      <c r="SGA39" s="827"/>
      <c r="SGB39" s="827"/>
      <c r="SGC39" s="827"/>
      <c r="SGD39" s="827"/>
      <c r="SGE39" s="827"/>
      <c r="SGF39" s="827"/>
      <c r="SGG39" s="827"/>
      <c r="SGH39" s="827"/>
      <c r="SGI39" s="827"/>
      <c r="SGJ39" s="827"/>
      <c r="SGK39" s="827"/>
      <c r="SGL39" s="827"/>
      <c r="SGM39" s="827"/>
      <c r="SGN39" s="827"/>
      <c r="SGO39" s="827"/>
      <c r="SGP39" s="827"/>
      <c r="SGQ39" s="827"/>
      <c r="SGR39" s="827"/>
      <c r="SGS39" s="827"/>
      <c r="SGT39" s="827"/>
      <c r="SGU39" s="827"/>
      <c r="SGV39" s="827"/>
      <c r="SGW39" s="826"/>
      <c r="SGX39" s="827"/>
      <c r="SGY39" s="827"/>
      <c r="SGZ39" s="827"/>
      <c r="SHA39" s="827"/>
      <c r="SHB39" s="827"/>
      <c r="SHC39" s="827"/>
      <c r="SHD39" s="827"/>
      <c r="SHE39" s="827"/>
      <c r="SHF39" s="827"/>
      <c r="SHG39" s="827"/>
      <c r="SHH39" s="827"/>
      <c r="SHI39" s="827"/>
      <c r="SHJ39" s="827"/>
      <c r="SHK39" s="827"/>
      <c r="SHL39" s="827"/>
      <c r="SHM39" s="827"/>
      <c r="SHN39" s="827"/>
      <c r="SHO39" s="827"/>
      <c r="SHP39" s="827"/>
      <c r="SHQ39" s="827"/>
      <c r="SHR39" s="827"/>
      <c r="SHS39" s="827"/>
      <c r="SHT39" s="827"/>
      <c r="SHU39" s="827"/>
      <c r="SHV39" s="827"/>
      <c r="SHW39" s="827"/>
      <c r="SHX39" s="827"/>
      <c r="SHY39" s="827"/>
      <c r="SHZ39" s="827"/>
      <c r="SIA39" s="827"/>
      <c r="SIB39" s="826"/>
      <c r="SIC39" s="827"/>
      <c r="SID39" s="827"/>
      <c r="SIE39" s="827"/>
      <c r="SIF39" s="827"/>
      <c r="SIG39" s="827"/>
      <c r="SIH39" s="827"/>
      <c r="SII39" s="827"/>
      <c r="SIJ39" s="827"/>
      <c r="SIK39" s="827"/>
      <c r="SIL39" s="827"/>
      <c r="SIM39" s="827"/>
      <c r="SIN39" s="827"/>
      <c r="SIO39" s="827"/>
      <c r="SIP39" s="827"/>
      <c r="SIQ39" s="827"/>
      <c r="SIR39" s="827"/>
      <c r="SIS39" s="827"/>
      <c r="SIT39" s="827"/>
      <c r="SIU39" s="827"/>
      <c r="SIV39" s="827"/>
      <c r="SIW39" s="827"/>
      <c r="SIX39" s="827"/>
      <c r="SIY39" s="827"/>
      <c r="SIZ39" s="827"/>
      <c r="SJA39" s="827"/>
      <c r="SJB39" s="827"/>
      <c r="SJC39" s="827"/>
      <c r="SJD39" s="827"/>
      <c r="SJE39" s="827"/>
      <c r="SJF39" s="827"/>
      <c r="SJG39" s="826"/>
      <c r="SJH39" s="827"/>
      <c r="SJI39" s="827"/>
      <c r="SJJ39" s="827"/>
      <c r="SJK39" s="827"/>
      <c r="SJL39" s="827"/>
      <c r="SJM39" s="827"/>
      <c r="SJN39" s="827"/>
      <c r="SJO39" s="827"/>
      <c r="SJP39" s="827"/>
      <c r="SJQ39" s="827"/>
      <c r="SJR39" s="827"/>
      <c r="SJS39" s="827"/>
      <c r="SJT39" s="827"/>
      <c r="SJU39" s="827"/>
      <c r="SJV39" s="827"/>
      <c r="SJW39" s="827"/>
      <c r="SJX39" s="827"/>
      <c r="SJY39" s="827"/>
      <c r="SJZ39" s="827"/>
      <c r="SKA39" s="827"/>
      <c r="SKB39" s="827"/>
      <c r="SKC39" s="827"/>
      <c r="SKD39" s="827"/>
      <c r="SKE39" s="827"/>
      <c r="SKF39" s="827"/>
      <c r="SKG39" s="827"/>
      <c r="SKH39" s="827"/>
      <c r="SKI39" s="827"/>
      <c r="SKJ39" s="827"/>
      <c r="SKK39" s="827"/>
      <c r="SKL39" s="826"/>
      <c r="SKM39" s="827"/>
      <c r="SKN39" s="827"/>
      <c r="SKO39" s="827"/>
      <c r="SKP39" s="827"/>
      <c r="SKQ39" s="827"/>
      <c r="SKR39" s="827"/>
      <c r="SKS39" s="827"/>
      <c r="SKT39" s="827"/>
      <c r="SKU39" s="827"/>
      <c r="SKV39" s="827"/>
      <c r="SKW39" s="827"/>
      <c r="SKX39" s="827"/>
      <c r="SKY39" s="827"/>
      <c r="SKZ39" s="827"/>
      <c r="SLA39" s="827"/>
      <c r="SLB39" s="827"/>
      <c r="SLC39" s="827"/>
      <c r="SLD39" s="827"/>
      <c r="SLE39" s="827"/>
      <c r="SLF39" s="827"/>
      <c r="SLG39" s="827"/>
      <c r="SLH39" s="827"/>
      <c r="SLI39" s="827"/>
      <c r="SLJ39" s="827"/>
      <c r="SLK39" s="827"/>
      <c r="SLL39" s="827"/>
      <c r="SLM39" s="827"/>
      <c r="SLN39" s="827"/>
      <c r="SLO39" s="827"/>
      <c r="SLP39" s="827"/>
      <c r="SLQ39" s="826"/>
      <c r="SLR39" s="827"/>
      <c r="SLS39" s="827"/>
      <c r="SLT39" s="827"/>
      <c r="SLU39" s="827"/>
      <c r="SLV39" s="827"/>
      <c r="SLW39" s="827"/>
      <c r="SLX39" s="827"/>
      <c r="SLY39" s="827"/>
      <c r="SLZ39" s="827"/>
      <c r="SMA39" s="827"/>
      <c r="SMB39" s="827"/>
      <c r="SMC39" s="827"/>
      <c r="SMD39" s="827"/>
      <c r="SME39" s="827"/>
      <c r="SMF39" s="827"/>
      <c r="SMG39" s="827"/>
      <c r="SMH39" s="827"/>
      <c r="SMI39" s="827"/>
      <c r="SMJ39" s="827"/>
      <c r="SMK39" s="827"/>
      <c r="SML39" s="827"/>
      <c r="SMM39" s="827"/>
      <c r="SMN39" s="827"/>
      <c r="SMO39" s="827"/>
      <c r="SMP39" s="827"/>
      <c r="SMQ39" s="827"/>
      <c r="SMR39" s="827"/>
      <c r="SMS39" s="827"/>
      <c r="SMT39" s="827"/>
      <c r="SMU39" s="827"/>
      <c r="SMV39" s="826"/>
      <c r="SMW39" s="827"/>
      <c r="SMX39" s="827"/>
      <c r="SMY39" s="827"/>
      <c r="SMZ39" s="827"/>
      <c r="SNA39" s="827"/>
      <c r="SNB39" s="827"/>
      <c r="SNC39" s="827"/>
      <c r="SND39" s="827"/>
      <c r="SNE39" s="827"/>
      <c r="SNF39" s="827"/>
      <c r="SNG39" s="827"/>
      <c r="SNH39" s="827"/>
      <c r="SNI39" s="827"/>
      <c r="SNJ39" s="827"/>
      <c r="SNK39" s="827"/>
      <c r="SNL39" s="827"/>
      <c r="SNM39" s="827"/>
      <c r="SNN39" s="827"/>
      <c r="SNO39" s="827"/>
      <c r="SNP39" s="827"/>
      <c r="SNQ39" s="827"/>
      <c r="SNR39" s="827"/>
      <c r="SNS39" s="827"/>
      <c r="SNT39" s="827"/>
      <c r="SNU39" s="827"/>
      <c r="SNV39" s="827"/>
      <c r="SNW39" s="827"/>
      <c r="SNX39" s="827"/>
      <c r="SNY39" s="827"/>
      <c r="SNZ39" s="827"/>
      <c r="SOA39" s="826"/>
      <c r="SOB39" s="827"/>
      <c r="SOC39" s="827"/>
      <c r="SOD39" s="827"/>
      <c r="SOE39" s="827"/>
      <c r="SOF39" s="827"/>
      <c r="SOG39" s="827"/>
      <c r="SOH39" s="827"/>
      <c r="SOI39" s="827"/>
      <c r="SOJ39" s="827"/>
      <c r="SOK39" s="827"/>
      <c r="SOL39" s="827"/>
      <c r="SOM39" s="827"/>
      <c r="SON39" s="827"/>
      <c r="SOO39" s="827"/>
      <c r="SOP39" s="827"/>
      <c r="SOQ39" s="827"/>
      <c r="SOR39" s="827"/>
      <c r="SOS39" s="827"/>
      <c r="SOT39" s="827"/>
      <c r="SOU39" s="827"/>
      <c r="SOV39" s="827"/>
      <c r="SOW39" s="827"/>
      <c r="SOX39" s="827"/>
      <c r="SOY39" s="827"/>
      <c r="SOZ39" s="827"/>
      <c r="SPA39" s="827"/>
      <c r="SPB39" s="827"/>
      <c r="SPC39" s="827"/>
      <c r="SPD39" s="827"/>
      <c r="SPE39" s="827"/>
      <c r="SPF39" s="826"/>
      <c r="SPG39" s="827"/>
      <c r="SPH39" s="827"/>
      <c r="SPI39" s="827"/>
      <c r="SPJ39" s="827"/>
      <c r="SPK39" s="827"/>
      <c r="SPL39" s="827"/>
      <c r="SPM39" s="827"/>
      <c r="SPN39" s="827"/>
      <c r="SPO39" s="827"/>
      <c r="SPP39" s="827"/>
      <c r="SPQ39" s="827"/>
      <c r="SPR39" s="827"/>
      <c r="SPS39" s="827"/>
      <c r="SPT39" s="827"/>
      <c r="SPU39" s="827"/>
      <c r="SPV39" s="827"/>
      <c r="SPW39" s="827"/>
      <c r="SPX39" s="827"/>
      <c r="SPY39" s="827"/>
      <c r="SPZ39" s="827"/>
      <c r="SQA39" s="827"/>
      <c r="SQB39" s="827"/>
      <c r="SQC39" s="827"/>
      <c r="SQD39" s="827"/>
      <c r="SQE39" s="827"/>
      <c r="SQF39" s="827"/>
      <c r="SQG39" s="827"/>
      <c r="SQH39" s="827"/>
      <c r="SQI39" s="827"/>
      <c r="SQJ39" s="827"/>
      <c r="SQK39" s="826"/>
      <c r="SQL39" s="827"/>
      <c r="SQM39" s="827"/>
      <c r="SQN39" s="827"/>
      <c r="SQO39" s="827"/>
      <c r="SQP39" s="827"/>
      <c r="SQQ39" s="827"/>
      <c r="SQR39" s="827"/>
      <c r="SQS39" s="827"/>
      <c r="SQT39" s="827"/>
      <c r="SQU39" s="827"/>
      <c r="SQV39" s="827"/>
      <c r="SQW39" s="827"/>
      <c r="SQX39" s="827"/>
      <c r="SQY39" s="827"/>
      <c r="SQZ39" s="827"/>
      <c r="SRA39" s="827"/>
      <c r="SRB39" s="827"/>
      <c r="SRC39" s="827"/>
      <c r="SRD39" s="827"/>
      <c r="SRE39" s="827"/>
      <c r="SRF39" s="827"/>
      <c r="SRG39" s="827"/>
      <c r="SRH39" s="827"/>
      <c r="SRI39" s="827"/>
      <c r="SRJ39" s="827"/>
      <c r="SRK39" s="827"/>
      <c r="SRL39" s="827"/>
      <c r="SRM39" s="827"/>
      <c r="SRN39" s="827"/>
      <c r="SRO39" s="827"/>
      <c r="SRP39" s="826"/>
      <c r="SRQ39" s="827"/>
      <c r="SRR39" s="827"/>
      <c r="SRS39" s="827"/>
      <c r="SRT39" s="827"/>
      <c r="SRU39" s="827"/>
      <c r="SRV39" s="827"/>
      <c r="SRW39" s="827"/>
      <c r="SRX39" s="827"/>
      <c r="SRY39" s="827"/>
      <c r="SRZ39" s="827"/>
      <c r="SSA39" s="827"/>
      <c r="SSB39" s="827"/>
      <c r="SSC39" s="827"/>
      <c r="SSD39" s="827"/>
      <c r="SSE39" s="827"/>
      <c r="SSF39" s="827"/>
      <c r="SSG39" s="827"/>
      <c r="SSH39" s="827"/>
      <c r="SSI39" s="827"/>
      <c r="SSJ39" s="827"/>
      <c r="SSK39" s="827"/>
      <c r="SSL39" s="827"/>
      <c r="SSM39" s="827"/>
      <c r="SSN39" s="827"/>
      <c r="SSO39" s="827"/>
      <c r="SSP39" s="827"/>
      <c r="SSQ39" s="827"/>
      <c r="SSR39" s="827"/>
      <c r="SSS39" s="827"/>
      <c r="SST39" s="827"/>
      <c r="SSU39" s="826"/>
      <c r="SSV39" s="827"/>
      <c r="SSW39" s="827"/>
      <c r="SSX39" s="827"/>
      <c r="SSY39" s="827"/>
      <c r="SSZ39" s="827"/>
      <c r="STA39" s="827"/>
      <c r="STB39" s="827"/>
      <c r="STC39" s="827"/>
      <c r="STD39" s="827"/>
      <c r="STE39" s="827"/>
      <c r="STF39" s="827"/>
      <c r="STG39" s="827"/>
      <c r="STH39" s="827"/>
      <c r="STI39" s="827"/>
      <c r="STJ39" s="827"/>
      <c r="STK39" s="827"/>
      <c r="STL39" s="827"/>
      <c r="STM39" s="827"/>
      <c r="STN39" s="827"/>
      <c r="STO39" s="827"/>
      <c r="STP39" s="827"/>
      <c r="STQ39" s="827"/>
      <c r="STR39" s="827"/>
      <c r="STS39" s="827"/>
      <c r="STT39" s="827"/>
      <c r="STU39" s="827"/>
      <c r="STV39" s="827"/>
      <c r="STW39" s="827"/>
      <c r="STX39" s="827"/>
      <c r="STY39" s="827"/>
      <c r="STZ39" s="826"/>
      <c r="SUA39" s="827"/>
      <c r="SUB39" s="827"/>
      <c r="SUC39" s="827"/>
      <c r="SUD39" s="827"/>
      <c r="SUE39" s="827"/>
      <c r="SUF39" s="827"/>
      <c r="SUG39" s="827"/>
      <c r="SUH39" s="827"/>
      <c r="SUI39" s="827"/>
      <c r="SUJ39" s="827"/>
      <c r="SUK39" s="827"/>
      <c r="SUL39" s="827"/>
      <c r="SUM39" s="827"/>
      <c r="SUN39" s="827"/>
      <c r="SUO39" s="827"/>
      <c r="SUP39" s="827"/>
      <c r="SUQ39" s="827"/>
      <c r="SUR39" s="827"/>
      <c r="SUS39" s="827"/>
      <c r="SUT39" s="827"/>
      <c r="SUU39" s="827"/>
      <c r="SUV39" s="827"/>
      <c r="SUW39" s="827"/>
      <c r="SUX39" s="827"/>
      <c r="SUY39" s="827"/>
      <c r="SUZ39" s="827"/>
      <c r="SVA39" s="827"/>
      <c r="SVB39" s="827"/>
      <c r="SVC39" s="827"/>
      <c r="SVD39" s="827"/>
      <c r="SVE39" s="826"/>
      <c r="SVF39" s="827"/>
      <c r="SVG39" s="827"/>
      <c r="SVH39" s="827"/>
      <c r="SVI39" s="827"/>
      <c r="SVJ39" s="827"/>
      <c r="SVK39" s="827"/>
      <c r="SVL39" s="827"/>
      <c r="SVM39" s="827"/>
      <c r="SVN39" s="827"/>
      <c r="SVO39" s="827"/>
      <c r="SVP39" s="827"/>
      <c r="SVQ39" s="827"/>
      <c r="SVR39" s="827"/>
      <c r="SVS39" s="827"/>
      <c r="SVT39" s="827"/>
      <c r="SVU39" s="827"/>
      <c r="SVV39" s="827"/>
      <c r="SVW39" s="827"/>
      <c r="SVX39" s="827"/>
      <c r="SVY39" s="827"/>
      <c r="SVZ39" s="827"/>
      <c r="SWA39" s="827"/>
      <c r="SWB39" s="827"/>
      <c r="SWC39" s="827"/>
      <c r="SWD39" s="827"/>
      <c r="SWE39" s="827"/>
      <c r="SWF39" s="827"/>
      <c r="SWG39" s="827"/>
      <c r="SWH39" s="827"/>
      <c r="SWI39" s="827"/>
      <c r="SWJ39" s="826"/>
      <c r="SWK39" s="827"/>
      <c r="SWL39" s="827"/>
      <c r="SWM39" s="827"/>
      <c r="SWN39" s="827"/>
      <c r="SWO39" s="827"/>
      <c r="SWP39" s="827"/>
      <c r="SWQ39" s="827"/>
      <c r="SWR39" s="827"/>
      <c r="SWS39" s="827"/>
      <c r="SWT39" s="827"/>
      <c r="SWU39" s="827"/>
      <c r="SWV39" s="827"/>
      <c r="SWW39" s="827"/>
      <c r="SWX39" s="827"/>
      <c r="SWY39" s="827"/>
      <c r="SWZ39" s="827"/>
      <c r="SXA39" s="827"/>
      <c r="SXB39" s="827"/>
      <c r="SXC39" s="827"/>
      <c r="SXD39" s="827"/>
      <c r="SXE39" s="827"/>
      <c r="SXF39" s="827"/>
      <c r="SXG39" s="827"/>
      <c r="SXH39" s="827"/>
      <c r="SXI39" s="827"/>
      <c r="SXJ39" s="827"/>
      <c r="SXK39" s="827"/>
      <c r="SXL39" s="827"/>
      <c r="SXM39" s="827"/>
      <c r="SXN39" s="827"/>
      <c r="SXO39" s="826"/>
      <c r="SXP39" s="827"/>
      <c r="SXQ39" s="827"/>
      <c r="SXR39" s="827"/>
      <c r="SXS39" s="827"/>
      <c r="SXT39" s="827"/>
      <c r="SXU39" s="827"/>
      <c r="SXV39" s="827"/>
      <c r="SXW39" s="827"/>
      <c r="SXX39" s="827"/>
      <c r="SXY39" s="827"/>
      <c r="SXZ39" s="827"/>
      <c r="SYA39" s="827"/>
      <c r="SYB39" s="827"/>
      <c r="SYC39" s="827"/>
      <c r="SYD39" s="827"/>
      <c r="SYE39" s="827"/>
      <c r="SYF39" s="827"/>
      <c r="SYG39" s="827"/>
      <c r="SYH39" s="827"/>
      <c r="SYI39" s="827"/>
      <c r="SYJ39" s="827"/>
      <c r="SYK39" s="827"/>
      <c r="SYL39" s="827"/>
      <c r="SYM39" s="827"/>
      <c r="SYN39" s="827"/>
      <c r="SYO39" s="827"/>
      <c r="SYP39" s="827"/>
      <c r="SYQ39" s="827"/>
      <c r="SYR39" s="827"/>
      <c r="SYS39" s="827"/>
      <c r="SYT39" s="826"/>
      <c r="SYU39" s="827"/>
      <c r="SYV39" s="827"/>
      <c r="SYW39" s="827"/>
      <c r="SYX39" s="827"/>
      <c r="SYY39" s="827"/>
      <c r="SYZ39" s="827"/>
      <c r="SZA39" s="827"/>
      <c r="SZB39" s="827"/>
      <c r="SZC39" s="827"/>
      <c r="SZD39" s="827"/>
      <c r="SZE39" s="827"/>
      <c r="SZF39" s="827"/>
      <c r="SZG39" s="827"/>
      <c r="SZH39" s="827"/>
      <c r="SZI39" s="827"/>
      <c r="SZJ39" s="827"/>
      <c r="SZK39" s="827"/>
      <c r="SZL39" s="827"/>
      <c r="SZM39" s="827"/>
      <c r="SZN39" s="827"/>
      <c r="SZO39" s="827"/>
      <c r="SZP39" s="827"/>
      <c r="SZQ39" s="827"/>
      <c r="SZR39" s="827"/>
      <c r="SZS39" s="827"/>
      <c r="SZT39" s="827"/>
      <c r="SZU39" s="827"/>
      <c r="SZV39" s="827"/>
      <c r="SZW39" s="827"/>
      <c r="SZX39" s="827"/>
      <c r="SZY39" s="826"/>
      <c r="SZZ39" s="827"/>
      <c r="TAA39" s="827"/>
      <c r="TAB39" s="827"/>
      <c r="TAC39" s="827"/>
      <c r="TAD39" s="827"/>
      <c r="TAE39" s="827"/>
      <c r="TAF39" s="827"/>
      <c r="TAG39" s="827"/>
      <c r="TAH39" s="827"/>
      <c r="TAI39" s="827"/>
      <c r="TAJ39" s="827"/>
      <c r="TAK39" s="827"/>
      <c r="TAL39" s="827"/>
      <c r="TAM39" s="827"/>
      <c r="TAN39" s="827"/>
      <c r="TAO39" s="827"/>
      <c r="TAP39" s="827"/>
      <c r="TAQ39" s="827"/>
      <c r="TAR39" s="827"/>
      <c r="TAS39" s="827"/>
      <c r="TAT39" s="827"/>
      <c r="TAU39" s="827"/>
      <c r="TAV39" s="827"/>
      <c r="TAW39" s="827"/>
      <c r="TAX39" s="827"/>
      <c r="TAY39" s="827"/>
      <c r="TAZ39" s="827"/>
      <c r="TBA39" s="827"/>
      <c r="TBB39" s="827"/>
      <c r="TBC39" s="827"/>
      <c r="TBD39" s="826"/>
      <c r="TBE39" s="827"/>
      <c r="TBF39" s="827"/>
      <c r="TBG39" s="827"/>
      <c r="TBH39" s="827"/>
      <c r="TBI39" s="827"/>
      <c r="TBJ39" s="827"/>
      <c r="TBK39" s="827"/>
      <c r="TBL39" s="827"/>
      <c r="TBM39" s="827"/>
      <c r="TBN39" s="827"/>
      <c r="TBO39" s="827"/>
      <c r="TBP39" s="827"/>
      <c r="TBQ39" s="827"/>
      <c r="TBR39" s="827"/>
      <c r="TBS39" s="827"/>
      <c r="TBT39" s="827"/>
      <c r="TBU39" s="827"/>
      <c r="TBV39" s="827"/>
      <c r="TBW39" s="827"/>
      <c r="TBX39" s="827"/>
      <c r="TBY39" s="827"/>
      <c r="TBZ39" s="827"/>
      <c r="TCA39" s="827"/>
      <c r="TCB39" s="827"/>
      <c r="TCC39" s="827"/>
      <c r="TCD39" s="827"/>
      <c r="TCE39" s="827"/>
      <c r="TCF39" s="827"/>
      <c r="TCG39" s="827"/>
      <c r="TCH39" s="827"/>
      <c r="TCI39" s="826"/>
      <c r="TCJ39" s="827"/>
      <c r="TCK39" s="827"/>
      <c r="TCL39" s="827"/>
      <c r="TCM39" s="827"/>
      <c r="TCN39" s="827"/>
      <c r="TCO39" s="827"/>
      <c r="TCP39" s="827"/>
      <c r="TCQ39" s="827"/>
      <c r="TCR39" s="827"/>
      <c r="TCS39" s="827"/>
      <c r="TCT39" s="827"/>
      <c r="TCU39" s="827"/>
      <c r="TCV39" s="827"/>
      <c r="TCW39" s="827"/>
      <c r="TCX39" s="827"/>
      <c r="TCY39" s="827"/>
      <c r="TCZ39" s="827"/>
      <c r="TDA39" s="827"/>
      <c r="TDB39" s="827"/>
      <c r="TDC39" s="827"/>
      <c r="TDD39" s="827"/>
      <c r="TDE39" s="827"/>
      <c r="TDF39" s="827"/>
      <c r="TDG39" s="827"/>
      <c r="TDH39" s="827"/>
      <c r="TDI39" s="827"/>
      <c r="TDJ39" s="827"/>
      <c r="TDK39" s="827"/>
      <c r="TDL39" s="827"/>
      <c r="TDM39" s="827"/>
      <c r="TDN39" s="826"/>
      <c r="TDO39" s="827"/>
      <c r="TDP39" s="827"/>
      <c r="TDQ39" s="827"/>
      <c r="TDR39" s="827"/>
      <c r="TDS39" s="827"/>
      <c r="TDT39" s="827"/>
      <c r="TDU39" s="827"/>
      <c r="TDV39" s="827"/>
      <c r="TDW39" s="827"/>
      <c r="TDX39" s="827"/>
      <c r="TDY39" s="827"/>
      <c r="TDZ39" s="827"/>
      <c r="TEA39" s="827"/>
      <c r="TEB39" s="827"/>
      <c r="TEC39" s="827"/>
      <c r="TED39" s="827"/>
      <c r="TEE39" s="827"/>
      <c r="TEF39" s="827"/>
      <c r="TEG39" s="827"/>
      <c r="TEH39" s="827"/>
      <c r="TEI39" s="827"/>
      <c r="TEJ39" s="827"/>
      <c r="TEK39" s="827"/>
      <c r="TEL39" s="827"/>
      <c r="TEM39" s="827"/>
      <c r="TEN39" s="827"/>
      <c r="TEO39" s="827"/>
      <c r="TEP39" s="827"/>
      <c r="TEQ39" s="827"/>
      <c r="TER39" s="827"/>
      <c r="TES39" s="826"/>
      <c r="TET39" s="827"/>
      <c r="TEU39" s="827"/>
      <c r="TEV39" s="827"/>
      <c r="TEW39" s="827"/>
      <c r="TEX39" s="827"/>
      <c r="TEY39" s="827"/>
      <c r="TEZ39" s="827"/>
      <c r="TFA39" s="827"/>
      <c r="TFB39" s="827"/>
      <c r="TFC39" s="827"/>
      <c r="TFD39" s="827"/>
      <c r="TFE39" s="827"/>
      <c r="TFF39" s="827"/>
      <c r="TFG39" s="827"/>
      <c r="TFH39" s="827"/>
      <c r="TFI39" s="827"/>
      <c r="TFJ39" s="827"/>
      <c r="TFK39" s="827"/>
      <c r="TFL39" s="827"/>
      <c r="TFM39" s="827"/>
      <c r="TFN39" s="827"/>
      <c r="TFO39" s="827"/>
      <c r="TFP39" s="827"/>
      <c r="TFQ39" s="827"/>
      <c r="TFR39" s="827"/>
      <c r="TFS39" s="827"/>
      <c r="TFT39" s="827"/>
      <c r="TFU39" s="827"/>
      <c r="TFV39" s="827"/>
      <c r="TFW39" s="827"/>
      <c r="TFX39" s="826"/>
      <c r="TFY39" s="827"/>
      <c r="TFZ39" s="827"/>
      <c r="TGA39" s="827"/>
      <c r="TGB39" s="827"/>
      <c r="TGC39" s="827"/>
      <c r="TGD39" s="827"/>
      <c r="TGE39" s="827"/>
      <c r="TGF39" s="827"/>
      <c r="TGG39" s="827"/>
      <c r="TGH39" s="827"/>
      <c r="TGI39" s="827"/>
      <c r="TGJ39" s="827"/>
      <c r="TGK39" s="827"/>
      <c r="TGL39" s="827"/>
      <c r="TGM39" s="827"/>
      <c r="TGN39" s="827"/>
      <c r="TGO39" s="827"/>
      <c r="TGP39" s="827"/>
      <c r="TGQ39" s="827"/>
      <c r="TGR39" s="827"/>
      <c r="TGS39" s="827"/>
      <c r="TGT39" s="827"/>
      <c r="TGU39" s="827"/>
      <c r="TGV39" s="827"/>
      <c r="TGW39" s="827"/>
      <c r="TGX39" s="827"/>
      <c r="TGY39" s="827"/>
      <c r="TGZ39" s="827"/>
      <c r="THA39" s="827"/>
      <c r="THB39" s="827"/>
      <c r="THC39" s="826"/>
      <c r="THD39" s="827"/>
      <c r="THE39" s="827"/>
      <c r="THF39" s="827"/>
      <c r="THG39" s="827"/>
      <c r="THH39" s="827"/>
      <c r="THI39" s="827"/>
      <c r="THJ39" s="827"/>
      <c r="THK39" s="827"/>
      <c r="THL39" s="827"/>
      <c r="THM39" s="827"/>
      <c r="THN39" s="827"/>
      <c r="THO39" s="827"/>
      <c r="THP39" s="827"/>
      <c r="THQ39" s="827"/>
      <c r="THR39" s="827"/>
      <c r="THS39" s="827"/>
      <c r="THT39" s="827"/>
      <c r="THU39" s="827"/>
      <c r="THV39" s="827"/>
      <c r="THW39" s="827"/>
      <c r="THX39" s="827"/>
      <c r="THY39" s="827"/>
      <c r="THZ39" s="827"/>
      <c r="TIA39" s="827"/>
      <c r="TIB39" s="827"/>
      <c r="TIC39" s="827"/>
      <c r="TID39" s="827"/>
      <c r="TIE39" s="827"/>
      <c r="TIF39" s="827"/>
      <c r="TIG39" s="827"/>
      <c r="TIH39" s="826"/>
      <c r="TII39" s="827"/>
      <c r="TIJ39" s="827"/>
      <c r="TIK39" s="827"/>
      <c r="TIL39" s="827"/>
      <c r="TIM39" s="827"/>
      <c r="TIN39" s="827"/>
      <c r="TIO39" s="827"/>
      <c r="TIP39" s="827"/>
      <c r="TIQ39" s="827"/>
      <c r="TIR39" s="827"/>
      <c r="TIS39" s="827"/>
      <c r="TIT39" s="827"/>
      <c r="TIU39" s="827"/>
      <c r="TIV39" s="827"/>
      <c r="TIW39" s="827"/>
      <c r="TIX39" s="827"/>
      <c r="TIY39" s="827"/>
      <c r="TIZ39" s="827"/>
      <c r="TJA39" s="827"/>
      <c r="TJB39" s="827"/>
      <c r="TJC39" s="827"/>
      <c r="TJD39" s="827"/>
      <c r="TJE39" s="827"/>
      <c r="TJF39" s="827"/>
      <c r="TJG39" s="827"/>
      <c r="TJH39" s="827"/>
      <c r="TJI39" s="827"/>
      <c r="TJJ39" s="827"/>
      <c r="TJK39" s="827"/>
      <c r="TJL39" s="827"/>
      <c r="TJM39" s="826"/>
      <c r="TJN39" s="827"/>
      <c r="TJO39" s="827"/>
      <c r="TJP39" s="827"/>
      <c r="TJQ39" s="827"/>
      <c r="TJR39" s="827"/>
      <c r="TJS39" s="827"/>
      <c r="TJT39" s="827"/>
      <c r="TJU39" s="827"/>
      <c r="TJV39" s="827"/>
      <c r="TJW39" s="827"/>
      <c r="TJX39" s="827"/>
      <c r="TJY39" s="827"/>
      <c r="TJZ39" s="827"/>
      <c r="TKA39" s="827"/>
      <c r="TKB39" s="827"/>
      <c r="TKC39" s="827"/>
      <c r="TKD39" s="827"/>
      <c r="TKE39" s="827"/>
      <c r="TKF39" s="827"/>
      <c r="TKG39" s="827"/>
      <c r="TKH39" s="827"/>
      <c r="TKI39" s="827"/>
      <c r="TKJ39" s="827"/>
      <c r="TKK39" s="827"/>
      <c r="TKL39" s="827"/>
      <c r="TKM39" s="827"/>
      <c r="TKN39" s="827"/>
      <c r="TKO39" s="827"/>
      <c r="TKP39" s="827"/>
      <c r="TKQ39" s="827"/>
      <c r="TKR39" s="826"/>
      <c r="TKS39" s="827"/>
      <c r="TKT39" s="827"/>
      <c r="TKU39" s="827"/>
      <c r="TKV39" s="827"/>
      <c r="TKW39" s="827"/>
      <c r="TKX39" s="827"/>
      <c r="TKY39" s="827"/>
      <c r="TKZ39" s="827"/>
      <c r="TLA39" s="827"/>
      <c r="TLB39" s="827"/>
      <c r="TLC39" s="827"/>
      <c r="TLD39" s="827"/>
      <c r="TLE39" s="827"/>
      <c r="TLF39" s="827"/>
      <c r="TLG39" s="827"/>
      <c r="TLH39" s="827"/>
      <c r="TLI39" s="827"/>
      <c r="TLJ39" s="827"/>
      <c r="TLK39" s="827"/>
      <c r="TLL39" s="827"/>
      <c r="TLM39" s="827"/>
      <c r="TLN39" s="827"/>
      <c r="TLO39" s="827"/>
      <c r="TLP39" s="827"/>
      <c r="TLQ39" s="827"/>
      <c r="TLR39" s="827"/>
      <c r="TLS39" s="827"/>
      <c r="TLT39" s="827"/>
      <c r="TLU39" s="827"/>
      <c r="TLV39" s="827"/>
      <c r="TLW39" s="826"/>
      <c r="TLX39" s="827"/>
      <c r="TLY39" s="827"/>
      <c r="TLZ39" s="827"/>
      <c r="TMA39" s="827"/>
      <c r="TMB39" s="827"/>
      <c r="TMC39" s="827"/>
      <c r="TMD39" s="827"/>
      <c r="TME39" s="827"/>
      <c r="TMF39" s="827"/>
      <c r="TMG39" s="827"/>
      <c r="TMH39" s="827"/>
      <c r="TMI39" s="827"/>
      <c r="TMJ39" s="827"/>
      <c r="TMK39" s="827"/>
      <c r="TML39" s="827"/>
      <c r="TMM39" s="827"/>
      <c r="TMN39" s="827"/>
      <c r="TMO39" s="827"/>
      <c r="TMP39" s="827"/>
      <c r="TMQ39" s="827"/>
      <c r="TMR39" s="827"/>
      <c r="TMS39" s="827"/>
      <c r="TMT39" s="827"/>
      <c r="TMU39" s="827"/>
      <c r="TMV39" s="827"/>
      <c r="TMW39" s="827"/>
      <c r="TMX39" s="827"/>
      <c r="TMY39" s="827"/>
      <c r="TMZ39" s="827"/>
      <c r="TNA39" s="827"/>
      <c r="TNB39" s="826"/>
      <c r="TNC39" s="827"/>
      <c r="TND39" s="827"/>
      <c r="TNE39" s="827"/>
      <c r="TNF39" s="827"/>
      <c r="TNG39" s="827"/>
      <c r="TNH39" s="827"/>
      <c r="TNI39" s="827"/>
      <c r="TNJ39" s="827"/>
      <c r="TNK39" s="827"/>
      <c r="TNL39" s="827"/>
      <c r="TNM39" s="827"/>
      <c r="TNN39" s="827"/>
      <c r="TNO39" s="827"/>
      <c r="TNP39" s="827"/>
      <c r="TNQ39" s="827"/>
      <c r="TNR39" s="827"/>
      <c r="TNS39" s="827"/>
      <c r="TNT39" s="827"/>
      <c r="TNU39" s="827"/>
      <c r="TNV39" s="827"/>
      <c r="TNW39" s="827"/>
      <c r="TNX39" s="827"/>
      <c r="TNY39" s="827"/>
      <c r="TNZ39" s="827"/>
      <c r="TOA39" s="827"/>
      <c r="TOB39" s="827"/>
      <c r="TOC39" s="827"/>
      <c r="TOD39" s="827"/>
      <c r="TOE39" s="827"/>
      <c r="TOF39" s="827"/>
      <c r="TOG39" s="826"/>
      <c r="TOH39" s="827"/>
      <c r="TOI39" s="827"/>
      <c r="TOJ39" s="827"/>
      <c r="TOK39" s="827"/>
      <c r="TOL39" s="827"/>
      <c r="TOM39" s="827"/>
      <c r="TON39" s="827"/>
      <c r="TOO39" s="827"/>
      <c r="TOP39" s="827"/>
      <c r="TOQ39" s="827"/>
      <c r="TOR39" s="827"/>
      <c r="TOS39" s="827"/>
      <c r="TOT39" s="827"/>
      <c r="TOU39" s="827"/>
      <c r="TOV39" s="827"/>
      <c r="TOW39" s="827"/>
      <c r="TOX39" s="827"/>
      <c r="TOY39" s="827"/>
      <c r="TOZ39" s="827"/>
      <c r="TPA39" s="827"/>
      <c r="TPB39" s="827"/>
      <c r="TPC39" s="827"/>
      <c r="TPD39" s="827"/>
      <c r="TPE39" s="827"/>
      <c r="TPF39" s="827"/>
      <c r="TPG39" s="827"/>
      <c r="TPH39" s="827"/>
      <c r="TPI39" s="827"/>
      <c r="TPJ39" s="827"/>
      <c r="TPK39" s="827"/>
      <c r="TPL39" s="826"/>
      <c r="TPM39" s="827"/>
      <c r="TPN39" s="827"/>
      <c r="TPO39" s="827"/>
      <c r="TPP39" s="827"/>
      <c r="TPQ39" s="827"/>
      <c r="TPR39" s="827"/>
      <c r="TPS39" s="827"/>
      <c r="TPT39" s="827"/>
      <c r="TPU39" s="827"/>
      <c r="TPV39" s="827"/>
      <c r="TPW39" s="827"/>
      <c r="TPX39" s="827"/>
      <c r="TPY39" s="827"/>
      <c r="TPZ39" s="827"/>
      <c r="TQA39" s="827"/>
      <c r="TQB39" s="827"/>
      <c r="TQC39" s="827"/>
      <c r="TQD39" s="827"/>
      <c r="TQE39" s="827"/>
      <c r="TQF39" s="827"/>
      <c r="TQG39" s="827"/>
      <c r="TQH39" s="827"/>
      <c r="TQI39" s="827"/>
      <c r="TQJ39" s="827"/>
      <c r="TQK39" s="827"/>
      <c r="TQL39" s="827"/>
      <c r="TQM39" s="827"/>
      <c r="TQN39" s="827"/>
      <c r="TQO39" s="827"/>
      <c r="TQP39" s="827"/>
      <c r="TQQ39" s="826"/>
      <c r="TQR39" s="827"/>
      <c r="TQS39" s="827"/>
      <c r="TQT39" s="827"/>
      <c r="TQU39" s="827"/>
      <c r="TQV39" s="827"/>
      <c r="TQW39" s="827"/>
      <c r="TQX39" s="827"/>
      <c r="TQY39" s="827"/>
      <c r="TQZ39" s="827"/>
      <c r="TRA39" s="827"/>
      <c r="TRB39" s="827"/>
      <c r="TRC39" s="827"/>
      <c r="TRD39" s="827"/>
      <c r="TRE39" s="827"/>
      <c r="TRF39" s="827"/>
      <c r="TRG39" s="827"/>
      <c r="TRH39" s="827"/>
      <c r="TRI39" s="827"/>
      <c r="TRJ39" s="827"/>
      <c r="TRK39" s="827"/>
      <c r="TRL39" s="827"/>
      <c r="TRM39" s="827"/>
      <c r="TRN39" s="827"/>
      <c r="TRO39" s="827"/>
      <c r="TRP39" s="827"/>
      <c r="TRQ39" s="827"/>
      <c r="TRR39" s="827"/>
      <c r="TRS39" s="827"/>
      <c r="TRT39" s="827"/>
      <c r="TRU39" s="827"/>
      <c r="TRV39" s="826"/>
      <c r="TRW39" s="827"/>
      <c r="TRX39" s="827"/>
      <c r="TRY39" s="827"/>
      <c r="TRZ39" s="827"/>
      <c r="TSA39" s="827"/>
      <c r="TSB39" s="827"/>
      <c r="TSC39" s="827"/>
      <c r="TSD39" s="827"/>
      <c r="TSE39" s="827"/>
      <c r="TSF39" s="827"/>
      <c r="TSG39" s="827"/>
      <c r="TSH39" s="827"/>
      <c r="TSI39" s="827"/>
      <c r="TSJ39" s="827"/>
      <c r="TSK39" s="827"/>
      <c r="TSL39" s="827"/>
      <c r="TSM39" s="827"/>
      <c r="TSN39" s="827"/>
      <c r="TSO39" s="827"/>
      <c r="TSP39" s="827"/>
      <c r="TSQ39" s="827"/>
      <c r="TSR39" s="827"/>
      <c r="TSS39" s="827"/>
      <c r="TST39" s="827"/>
      <c r="TSU39" s="827"/>
      <c r="TSV39" s="827"/>
      <c r="TSW39" s="827"/>
      <c r="TSX39" s="827"/>
      <c r="TSY39" s="827"/>
      <c r="TSZ39" s="827"/>
      <c r="TTA39" s="826"/>
      <c r="TTB39" s="827"/>
      <c r="TTC39" s="827"/>
      <c r="TTD39" s="827"/>
      <c r="TTE39" s="827"/>
      <c r="TTF39" s="827"/>
      <c r="TTG39" s="827"/>
      <c r="TTH39" s="827"/>
      <c r="TTI39" s="827"/>
      <c r="TTJ39" s="827"/>
      <c r="TTK39" s="827"/>
      <c r="TTL39" s="827"/>
      <c r="TTM39" s="827"/>
      <c r="TTN39" s="827"/>
      <c r="TTO39" s="827"/>
      <c r="TTP39" s="827"/>
      <c r="TTQ39" s="827"/>
      <c r="TTR39" s="827"/>
      <c r="TTS39" s="827"/>
      <c r="TTT39" s="827"/>
      <c r="TTU39" s="827"/>
      <c r="TTV39" s="827"/>
      <c r="TTW39" s="827"/>
      <c r="TTX39" s="827"/>
      <c r="TTY39" s="827"/>
      <c r="TTZ39" s="827"/>
      <c r="TUA39" s="827"/>
      <c r="TUB39" s="827"/>
      <c r="TUC39" s="827"/>
      <c r="TUD39" s="827"/>
      <c r="TUE39" s="827"/>
      <c r="TUF39" s="826"/>
      <c r="TUG39" s="827"/>
      <c r="TUH39" s="827"/>
      <c r="TUI39" s="827"/>
      <c r="TUJ39" s="827"/>
      <c r="TUK39" s="827"/>
      <c r="TUL39" s="827"/>
      <c r="TUM39" s="827"/>
      <c r="TUN39" s="827"/>
      <c r="TUO39" s="827"/>
      <c r="TUP39" s="827"/>
      <c r="TUQ39" s="827"/>
      <c r="TUR39" s="827"/>
      <c r="TUS39" s="827"/>
      <c r="TUT39" s="827"/>
      <c r="TUU39" s="827"/>
      <c r="TUV39" s="827"/>
      <c r="TUW39" s="827"/>
      <c r="TUX39" s="827"/>
      <c r="TUY39" s="827"/>
      <c r="TUZ39" s="827"/>
      <c r="TVA39" s="827"/>
      <c r="TVB39" s="827"/>
      <c r="TVC39" s="827"/>
      <c r="TVD39" s="827"/>
      <c r="TVE39" s="827"/>
      <c r="TVF39" s="827"/>
      <c r="TVG39" s="827"/>
      <c r="TVH39" s="827"/>
      <c r="TVI39" s="827"/>
      <c r="TVJ39" s="827"/>
      <c r="TVK39" s="826"/>
      <c r="TVL39" s="827"/>
      <c r="TVM39" s="827"/>
      <c r="TVN39" s="827"/>
      <c r="TVO39" s="827"/>
      <c r="TVP39" s="827"/>
      <c r="TVQ39" s="827"/>
      <c r="TVR39" s="827"/>
      <c r="TVS39" s="827"/>
      <c r="TVT39" s="827"/>
      <c r="TVU39" s="827"/>
      <c r="TVV39" s="827"/>
      <c r="TVW39" s="827"/>
      <c r="TVX39" s="827"/>
      <c r="TVY39" s="827"/>
      <c r="TVZ39" s="827"/>
      <c r="TWA39" s="827"/>
      <c r="TWB39" s="827"/>
      <c r="TWC39" s="827"/>
      <c r="TWD39" s="827"/>
      <c r="TWE39" s="827"/>
      <c r="TWF39" s="827"/>
      <c r="TWG39" s="827"/>
      <c r="TWH39" s="827"/>
      <c r="TWI39" s="827"/>
      <c r="TWJ39" s="827"/>
      <c r="TWK39" s="827"/>
      <c r="TWL39" s="827"/>
      <c r="TWM39" s="827"/>
      <c r="TWN39" s="827"/>
      <c r="TWO39" s="827"/>
      <c r="TWP39" s="826"/>
      <c r="TWQ39" s="827"/>
      <c r="TWR39" s="827"/>
      <c r="TWS39" s="827"/>
      <c r="TWT39" s="827"/>
      <c r="TWU39" s="827"/>
      <c r="TWV39" s="827"/>
      <c r="TWW39" s="827"/>
      <c r="TWX39" s="827"/>
      <c r="TWY39" s="827"/>
      <c r="TWZ39" s="827"/>
      <c r="TXA39" s="827"/>
      <c r="TXB39" s="827"/>
      <c r="TXC39" s="827"/>
      <c r="TXD39" s="827"/>
      <c r="TXE39" s="827"/>
      <c r="TXF39" s="827"/>
      <c r="TXG39" s="827"/>
      <c r="TXH39" s="827"/>
      <c r="TXI39" s="827"/>
      <c r="TXJ39" s="827"/>
      <c r="TXK39" s="827"/>
      <c r="TXL39" s="827"/>
      <c r="TXM39" s="827"/>
      <c r="TXN39" s="827"/>
      <c r="TXO39" s="827"/>
      <c r="TXP39" s="827"/>
      <c r="TXQ39" s="827"/>
      <c r="TXR39" s="827"/>
      <c r="TXS39" s="827"/>
      <c r="TXT39" s="827"/>
      <c r="TXU39" s="826"/>
      <c r="TXV39" s="827"/>
      <c r="TXW39" s="827"/>
      <c r="TXX39" s="827"/>
      <c r="TXY39" s="827"/>
      <c r="TXZ39" s="827"/>
      <c r="TYA39" s="827"/>
      <c r="TYB39" s="827"/>
      <c r="TYC39" s="827"/>
      <c r="TYD39" s="827"/>
      <c r="TYE39" s="827"/>
      <c r="TYF39" s="827"/>
      <c r="TYG39" s="827"/>
      <c r="TYH39" s="827"/>
      <c r="TYI39" s="827"/>
      <c r="TYJ39" s="827"/>
      <c r="TYK39" s="827"/>
      <c r="TYL39" s="827"/>
      <c r="TYM39" s="827"/>
      <c r="TYN39" s="827"/>
      <c r="TYO39" s="827"/>
      <c r="TYP39" s="827"/>
      <c r="TYQ39" s="827"/>
      <c r="TYR39" s="827"/>
      <c r="TYS39" s="827"/>
      <c r="TYT39" s="827"/>
      <c r="TYU39" s="827"/>
      <c r="TYV39" s="827"/>
      <c r="TYW39" s="827"/>
      <c r="TYX39" s="827"/>
      <c r="TYY39" s="827"/>
      <c r="TYZ39" s="826"/>
      <c r="TZA39" s="827"/>
      <c r="TZB39" s="827"/>
      <c r="TZC39" s="827"/>
      <c r="TZD39" s="827"/>
      <c r="TZE39" s="827"/>
      <c r="TZF39" s="827"/>
      <c r="TZG39" s="827"/>
      <c r="TZH39" s="827"/>
      <c r="TZI39" s="827"/>
      <c r="TZJ39" s="827"/>
      <c r="TZK39" s="827"/>
      <c r="TZL39" s="827"/>
      <c r="TZM39" s="827"/>
      <c r="TZN39" s="827"/>
      <c r="TZO39" s="827"/>
      <c r="TZP39" s="827"/>
      <c r="TZQ39" s="827"/>
      <c r="TZR39" s="827"/>
      <c r="TZS39" s="827"/>
      <c r="TZT39" s="827"/>
      <c r="TZU39" s="827"/>
      <c r="TZV39" s="827"/>
      <c r="TZW39" s="827"/>
      <c r="TZX39" s="827"/>
      <c r="TZY39" s="827"/>
      <c r="TZZ39" s="827"/>
      <c r="UAA39" s="827"/>
      <c r="UAB39" s="827"/>
      <c r="UAC39" s="827"/>
      <c r="UAD39" s="827"/>
      <c r="UAE39" s="826"/>
      <c r="UAF39" s="827"/>
      <c r="UAG39" s="827"/>
      <c r="UAH39" s="827"/>
      <c r="UAI39" s="827"/>
      <c r="UAJ39" s="827"/>
      <c r="UAK39" s="827"/>
      <c r="UAL39" s="827"/>
      <c r="UAM39" s="827"/>
      <c r="UAN39" s="827"/>
      <c r="UAO39" s="827"/>
      <c r="UAP39" s="827"/>
      <c r="UAQ39" s="827"/>
      <c r="UAR39" s="827"/>
      <c r="UAS39" s="827"/>
      <c r="UAT39" s="827"/>
      <c r="UAU39" s="827"/>
      <c r="UAV39" s="827"/>
      <c r="UAW39" s="827"/>
      <c r="UAX39" s="827"/>
      <c r="UAY39" s="827"/>
      <c r="UAZ39" s="827"/>
      <c r="UBA39" s="827"/>
      <c r="UBB39" s="827"/>
      <c r="UBC39" s="827"/>
      <c r="UBD39" s="827"/>
      <c r="UBE39" s="827"/>
      <c r="UBF39" s="827"/>
      <c r="UBG39" s="827"/>
      <c r="UBH39" s="827"/>
      <c r="UBI39" s="827"/>
      <c r="UBJ39" s="826"/>
      <c r="UBK39" s="827"/>
      <c r="UBL39" s="827"/>
      <c r="UBM39" s="827"/>
      <c r="UBN39" s="827"/>
      <c r="UBO39" s="827"/>
      <c r="UBP39" s="827"/>
      <c r="UBQ39" s="827"/>
      <c r="UBR39" s="827"/>
      <c r="UBS39" s="827"/>
      <c r="UBT39" s="827"/>
      <c r="UBU39" s="827"/>
      <c r="UBV39" s="827"/>
      <c r="UBW39" s="827"/>
      <c r="UBX39" s="827"/>
      <c r="UBY39" s="827"/>
      <c r="UBZ39" s="827"/>
      <c r="UCA39" s="827"/>
      <c r="UCB39" s="827"/>
      <c r="UCC39" s="827"/>
      <c r="UCD39" s="827"/>
      <c r="UCE39" s="827"/>
      <c r="UCF39" s="827"/>
      <c r="UCG39" s="827"/>
      <c r="UCH39" s="827"/>
      <c r="UCI39" s="827"/>
      <c r="UCJ39" s="827"/>
      <c r="UCK39" s="827"/>
      <c r="UCL39" s="827"/>
      <c r="UCM39" s="827"/>
      <c r="UCN39" s="827"/>
      <c r="UCO39" s="826"/>
      <c r="UCP39" s="827"/>
      <c r="UCQ39" s="827"/>
      <c r="UCR39" s="827"/>
      <c r="UCS39" s="827"/>
      <c r="UCT39" s="827"/>
      <c r="UCU39" s="827"/>
      <c r="UCV39" s="827"/>
      <c r="UCW39" s="827"/>
      <c r="UCX39" s="827"/>
      <c r="UCY39" s="827"/>
      <c r="UCZ39" s="827"/>
      <c r="UDA39" s="827"/>
      <c r="UDB39" s="827"/>
      <c r="UDC39" s="827"/>
      <c r="UDD39" s="827"/>
      <c r="UDE39" s="827"/>
      <c r="UDF39" s="827"/>
      <c r="UDG39" s="827"/>
      <c r="UDH39" s="827"/>
      <c r="UDI39" s="827"/>
      <c r="UDJ39" s="827"/>
      <c r="UDK39" s="827"/>
      <c r="UDL39" s="827"/>
      <c r="UDM39" s="827"/>
      <c r="UDN39" s="827"/>
      <c r="UDO39" s="827"/>
      <c r="UDP39" s="827"/>
      <c r="UDQ39" s="827"/>
      <c r="UDR39" s="827"/>
      <c r="UDS39" s="827"/>
      <c r="UDT39" s="826"/>
      <c r="UDU39" s="827"/>
      <c r="UDV39" s="827"/>
      <c r="UDW39" s="827"/>
      <c r="UDX39" s="827"/>
      <c r="UDY39" s="827"/>
      <c r="UDZ39" s="827"/>
      <c r="UEA39" s="827"/>
      <c r="UEB39" s="827"/>
      <c r="UEC39" s="827"/>
      <c r="UED39" s="827"/>
      <c r="UEE39" s="827"/>
      <c r="UEF39" s="827"/>
      <c r="UEG39" s="827"/>
      <c r="UEH39" s="827"/>
      <c r="UEI39" s="827"/>
      <c r="UEJ39" s="827"/>
      <c r="UEK39" s="827"/>
      <c r="UEL39" s="827"/>
      <c r="UEM39" s="827"/>
      <c r="UEN39" s="827"/>
      <c r="UEO39" s="827"/>
      <c r="UEP39" s="827"/>
      <c r="UEQ39" s="827"/>
      <c r="UER39" s="827"/>
      <c r="UES39" s="827"/>
      <c r="UET39" s="827"/>
      <c r="UEU39" s="827"/>
      <c r="UEV39" s="827"/>
      <c r="UEW39" s="827"/>
      <c r="UEX39" s="827"/>
      <c r="UEY39" s="826"/>
      <c r="UEZ39" s="827"/>
      <c r="UFA39" s="827"/>
      <c r="UFB39" s="827"/>
      <c r="UFC39" s="827"/>
      <c r="UFD39" s="827"/>
      <c r="UFE39" s="827"/>
      <c r="UFF39" s="827"/>
      <c r="UFG39" s="827"/>
      <c r="UFH39" s="827"/>
      <c r="UFI39" s="827"/>
      <c r="UFJ39" s="827"/>
      <c r="UFK39" s="827"/>
      <c r="UFL39" s="827"/>
      <c r="UFM39" s="827"/>
      <c r="UFN39" s="827"/>
      <c r="UFO39" s="827"/>
      <c r="UFP39" s="827"/>
      <c r="UFQ39" s="827"/>
      <c r="UFR39" s="827"/>
      <c r="UFS39" s="827"/>
      <c r="UFT39" s="827"/>
      <c r="UFU39" s="827"/>
      <c r="UFV39" s="827"/>
      <c r="UFW39" s="827"/>
      <c r="UFX39" s="827"/>
      <c r="UFY39" s="827"/>
      <c r="UFZ39" s="827"/>
      <c r="UGA39" s="827"/>
      <c r="UGB39" s="827"/>
      <c r="UGC39" s="827"/>
      <c r="UGD39" s="826"/>
      <c r="UGE39" s="827"/>
      <c r="UGF39" s="827"/>
      <c r="UGG39" s="827"/>
      <c r="UGH39" s="827"/>
      <c r="UGI39" s="827"/>
      <c r="UGJ39" s="827"/>
      <c r="UGK39" s="827"/>
      <c r="UGL39" s="827"/>
      <c r="UGM39" s="827"/>
      <c r="UGN39" s="827"/>
      <c r="UGO39" s="827"/>
      <c r="UGP39" s="827"/>
      <c r="UGQ39" s="827"/>
      <c r="UGR39" s="827"/>
      <c r="UGS39" s="827"/>
      <c r="UGT39" s="827"/>
      <c r="UGU39" s="827"/>
      <c r="UGV39" s="827"/>
      <c r="UGW39" s="827"/>
      <c r="UGX39" s="827"/>
      <c r="UGY39" s="827"/>
      <c r="UGZ39" s="827"/>
      <c r="UHA39" s="827"/>
      <c r="UHB39" s="827"/>
      <c r="UHC39" s="827"/>
      <c r="UHD39" s="827"/>
      <c r="UHE39" s="827"/>
      <c r="UHF39" s="827"/>
      <c r="UHG39" s="827"/>
      <c r="UHH39" s="827"/>
      <c r="UHI39" s="826"/>
      <c r="UHJ39" s="827"/>
      <c r="UHK39" s="827"/>
      <c r="UHL39" s="827"/>
      <c r="UHM39" s="827"/>
      <c r="UHN39" s="827"/>
      <c r="UHO39" s="827"/>
      <c r="UHP39" s="827"/>
      <c r="UHQ39" s="827"/>
      <c r="UHR39" s="827"/>
      <c r="UHS39" s="827"/>
      <c r="UHT39" s="827"/>
      <c r="UHU39" s="827"/>
      <c r="UHV39" s="827"/>
      <c r="UHW39" s="827"/>
      <c r="UHX39" s="827"/>
      <c r="UHY39" s="827"/>
      <c r="UHZ39" s="827"/>
      <c r="UIA39" s="827"/>
      <c r="UIB39" s="827"/>
      <c r="UIC39" s="827"/>
      <c r="UID39" s="827"/>
      <c r="UIE39" s="827"/>
      <c r="UIF39" s="827"/>
      <c r="UIG39" s="827"/>
      <c r="UIH39" s="827"/>
      <c r="UII39" s="827"/>
      <c r="UIJ39" s="827"/>
      <c r="UIK39" s="827"/>
      <c r="UIL39" s="827"/>
      <c r="UIM39" s="827"/>
      <c r="UIN39" s="826"/>
      <c r="UIO39" s="827"/>
      <c r="UIP39" s="827"/>
      <c r="UIQ39" s="827"/>
      <c r="UIR39" s="827"/>
      <c r="UIS39" s="827"/>
      <c r="UIT39" s="827"/>
      <c r="UIU39" s="827"/>
      <c r="UIV39" s="827"/>
      <c r="UIW39" s="827"/>
      <c r="UIX39" s="827"/>
      <c r="UIY39" s="827"/>
      <c r="UIZ39" s="827"/>
      <c r="UJA39" s="827"/>
      <c r="UJB39" s="827"/>
      <c r="UJC39" s="827"/>
      <c r="UJD39" s="827"/>
      <c r="UJE39" s="827"/>
      <c r="UJF39" s="827"/>
      <c r="UJG39" s="827"/>
      <c r="UJH39" s="827"/>
      <c r="UJI39" s="827"/>
      <c r="UJJ39" s="827"/>
      <c r="UJK39" s="827"/>
      <c r="UJL39" s="827"/>
      <c r="UJM39" s="827"/>
      <c r="UJN39" s="827"/>
      <c r="UJO39" s="827"/>
      <c r="UJP39" s="827"/>
      <c r="UJQ39" s="827"/>
      <c r="UJR39" s="827"/>
      <c r="UJS39" s="826"/>
      <c r="UJT39" s="827"/>
      <c r="UJU39" s="827"/>
      <c r="UJV39" s="827"/>
      <c r="UJW39" s="827"/>
      <c r="UJX39" s="827"/>
      <c r="UJY39" s="827"/>
      <c r="UJZ39" s="827"/>
      <c r="UKA39" s="827"/>
      <c r="UKB39" s="827"/>
      <c r="UKC39" s="827"/>
      <c r="UKD39" s="827"/>
      <c r="UKE39" s="827"/>
      <c r="UKF39" s="827"/>
      <c r="UKG39" s="827"/>
      <c r="UKH39" s="827"/>
      <c r="UKI39" s="827"/>
      <c r="UKJ39" s="827"/>
      <c r="UKK39" s="827"/>
      <c r="UKL39" s="827"/>
      <c r="UKM39" s="827"/>
      <c r="UKN39" s="827"/>
      <c r="UKO39" s="827"/>
      <c r="UKP39" s="827"/>
      <c r="UKQ39" s="827"/>
      <c r="UKR39" s="827"/>
      <c r="UKS39" s="827"/>
      <c r="UKT39" s="827"/>
      <c r="UKU39" s="827"/>
      <c r="UKV39" s="827"/>
      <c r="UKW39" s="827"/>
      <c r="UKX39" s="826"/>
      <c r="UKY39" s="827"/>
      <c r="UKZ39" s="827"/>
      <c r="ULA39" s="827"/>
      <c r="ULB39" s="827"/>
      <c r="ULC39" s="827"/>
      <c r="ULD39" s="827"/>
      <c r="ULE39" s="827"/>
      <c r="ULF39" s="827"/>
      <c r="ULG39" s="827"/>
      <c r="ULH39" s="827"/>
      <c r="ULI39" s="827"/>
      <c r="ULJ39" s="827"/>
      <c r="ULK39" s="827"/>
      <c r="ULL39" s="827"/>
      <c r="ULM39" s="827"/>
      <c r="ULN39" s="827"/>
      <c r="ULO39" s="827"/>
      <c r="ULP39" s="827"/>
      <c r="ULQ39" s="827"/>
      <c r="ULR39" s="827"/>
      <c r="ULS39" s="827"/>
      <c r="ULT39" s="827"/>
      <c r="ULU39" s="827"/>
      <c r="ULV39" s="827"/>
      <c r="ULW39" s="827"/>
      <c r="ULX39" s="827"/>
      <c r="ULY39" s="827"/>
      <c r="ULZ39" s="827"/>
      <c r="UMA39" s="827"/>
      <c r="UMB39" s="827"/>
      <c r="UMC39" s="826"/>
      <c r="UMD39" s="827"/>
      <c r="UME39" s="827"/>
      <c r="UMF39" s="827"/>
      <c r="UMG39" s="827"/>
      <c r="UMH39" s="827"/>
      <c r="UMI39" s="827"/>
      <c r="UMJ39" s="827"/>
      <c r="UMK39" s="827"/>
      <c r="UML39" s="827"/>
      <c r="UMM39" s="827"/>
      <c r="UMN39" s="827"/>
      <c r="UMO39" s="827"/>
      <c r="UMP39" s="827"/>
      <c r="UMQ39" s="827"/>
      <c r="UMR39" s="827"/>
      <c r="UMS39" s="827"/>
      <c r="UMT39" s="827"/>
      <c r="UMU39" s="827"/>
      <c r="UMV39" s="827"/>
      <c r="UMW39" s="827"/>
      <c r="UMX39" s="827"/>
      <c r="UMY39" s="827"/>
      <c r="UMZ39" s="827"/>
      <c r="UNA39" s="827"/>
      <c r="UNB39" s="827"/>
      <c r="UNC39" s="827"/>
      <c r="UND39" s="827"/>
      <c r="UNE39" s="827"/>
      <c r="UNF39" s="827"/>
      <c r="UNG39" s="827"/>
      <c r="UNH39" s="826"/>
      <c r="UNI39" s="827"/>
      <c r="UNJ39" s="827"/>
      <c r="UNK39" s="827"/>
      <c r="UNL39" s="827"/>
      <c r="UNM39" s="827"/>
      <c r="UNN39" s="827"/>
      <c r="UNO39" s="827"/>
      <c r="UNP39" s="827"/>
      <c r="UNQ39" s="827"/>
      <c r="UNR39" s="827"/>
      <c r="UNS39" s="827"/>
      <c r="UNT39" s="827"/>
      <c r="UNU39" s="827"/>
      <c r="UNV39" s="827"/>
      <c r="UNW39" s="827"/>
      <c r="UNX39" s="827"/>
      <c r="UNY39" s="827"/>
      <c r="UNZ39" s="827"/>
      <c r="UOA39" s="827"/>
      <c r="UOB39" s="827"/>
      <c r="UOC39" s="827"/>
      <c r="UOD39" s="827"/>
      <c r="UOE39" s="827"/>
      <c r="UOF39" s="827"/>
      <c r="UOG39" s="827"/>
      <c r="UOH39" s="827"/>
      <c r="UOI39" s="827"/>
      <c r="UOJ39" s="827"/>
      <c r="UOK39" s="827"/>
      <c r="UOL39" s="827"/>
      <c r="UOM39" s="826"/>
      <c r="UON39" s="827"/>
      <c r="UOO39" s="827"/>
      <c r="UOP39" s="827"/>
      <c r="UOQ39" s="827"/>
      <c r="UOR39" s="827"/>
      <c r="UOS39" s="827"/>
      <c r="UOT39" s="827"/>
      <c r="UOU39" s="827"/>
      <c r="UOV39" s="827"/>
      <c r="UOW39" s="827"/>
      <c r="UOX39" s="827"/>
      <c r="UOY39" s="827"/>
      <c r="UOZ39" s="827"/>
      <c r="UPA39" s="827"/>
      <c r="UPB39" s="827"/>
      <c r="UPC39" s="827"/>
      <c r="UPD39" s="827"/>
      <c r="UPE39" s="827"/>
      <c r="UPF39" s="827"/>
      <c r="UPG39" s="827"/>
      <c r="UPH39" s="827"/>
      <c r="UPI39" s="827"/>
      <c r="UPJ39" s="827"/>
      <c r="UPK39" s="827"/>
      <c r="UPL39" s="827"/>
      <c r="UPM39" s="827"/>
      <c r="UPN39" s="827"/>
      <c r="UPO39" s="827"/>
      <c r="UPP39" s="827"/>
      <c r="UPQ39" s="827"/>
      <c r="UPR39" s="826"/>
      <c r="UPS39" s="827"/>
      <c r="UPT39" s="827"/>
      <c r="UPU39" s="827"/>
      <c r="UPV39" s="827"/>
      <c r="UPW39" s="827"/>
      <c r="UPX39" s="827"/>
      <c r="UPY39" s="827"/>
      <c r="UPZ39" s="827"/>
      <c r="UQA39" s="827"/>
      <c r="UQB39" s="827"/>
      <c r="UQC39" s="827"/>
      <c r="UQD39" s="827"/>
      <c r="UQE39" s="827"/>
      <c r="UQF39" s="827"/>
      <c r="UQG39" s="827"/>
      <c r="UQH39" s="827"/>
      <c r="UQI39" s="827"/>
      <c r="UQJ39" s="827"/>
      <c r="UQK39" s="827"/>
      <c r="UQL39" s="827"/>
      <c r="UQM39" s="827"/>
      <c r="UQN39" s="827"/>
      <c r="UQO39" s="827"/>
      <c r="UQP39" s="827"/>
      <c r="UQQ39" s="827"/>
      <c r="UQR39" s="827"/>
      <c r="UQS39" s="827"/>
      <c r="UQT39" s="827"/>
      <c r="UQU39" s="827"/>
      <c r="UQV39" s="827"/>
      <c r="UQW39" s="826"/>
      <c r="UQX39" s="827"/>
      <c r="UQY39" s="827"/>
      <c r="UQZ39" s="827"/>
      <c r="URA39" s="827"/>
      <c r="URB39" s="827"/>
      <c r="URC39" s="827"/>
      <c r="URD39" s="827"/>
      <c r="URE39" s="827"/>
      <c r="URF39" s="827"/>
      <c r="URG39" s="827"/>
      <c r="URH39" s="827"/>
      <c r="URI39" s="827"/>
      <c r="URJ39" s="827"/>
      <c r="URK39" s="827"/>
      <c r="URL39" s="827"/>
      <c r="URM39" s="827"/>
      <c r="URN39" s="827"/>
      <c r="URO39" s="827"/>
      <c r="URP39" s="827"/>
      <c r="URQ39" s="827"/>
      <c r="URR39" s="827"/>
      <c r="URS39" s="827"/>
      <c r="URT39" s="827"/>
      <c r="URU39" s="827"/>
      <c r="URV39" s="827"/>
      <c r="URW39" s="827"/>
      <c r="URX39" s="827"/>
      <c r="URY39" s="827"/>
      <c r="URZ39" s="827"/>
      <c r="USA39" s="827"/>
      <c r="USB39" s="826"/>
      <c r="USC39" s="827"/>
      <c r="USD39" s="827"/>
      <c r="USE39" s="827"/>
      <c r="USF39" s="827"/>
      <c r="USG39" s="827"/>
      <c r="USH39" s="827"/>
      <c r="USI39" s="827"/>
      <c r="USJ39" s="827"/>
      <c r="USK39" s="827"/>
      <c r="USL39" s="827"/>
      <c r="USM39" s="827"/>
      <c r="USN39" s="827"/>
      <c r="USO39" s="827"/>
      <c r="USP39" s="827"/>
      <c r="USQ39" s="827"/>
      <c r="USR39" s="827"/>
      <c r="USS39" s="827"/>
      <c r="UST39" s="827"/>
      <c r="USU39" s="827"/>
      <c r="USV39" s="827"/>
      <c r="USW39" s="827"/>
      <c r="USX39" s="827"/>
      <c r="USY39" s="827"/>
      <c r="USZ39" s="827"/>
      <c r="UTA39" s="827"/>
      <c r="UTB39" s="827"/>
      <c r="UTC39" s="827"/>
      <c r="UTD39" s="827"/>
      <c r="UTE39" s="827"/>
      <c r="UTF39" s="827"/>
      <c r="UTG39" s="826"/>
      <c r="UTH39" s="827"/>
      <c r="UTI39" s="827"/>
      <c r="UTJ39" s="827"/>
      <c r="UTK39" s="827"/>
      <c r="UTL39" s="827"/>
      <c r="UTM39" s="827"/>
      <c r="UTN39" s="827"/>
      <c r="UTO39" s="827"/>
      <c r="UTP39" s="827"/>
      <c r="UTQ39" s="827"/>
      <c r="UTR39" s="827"/>
      <c r="UTS39" s="827"/>
      <c r="UTT39" s="827"/>
      <c r="UTU39" s="827"/>
      <c r="UTV39" s="827"/>
      <c r="UTW39" s="827"/>
      <c r="UTX39" s="827"/>
      <c r="UTY39" s="827"/>
      <c r="UTZ39" s="827"/>
      <c r="UUA39" s="827"/>
      <c r="UUB39" s="827"/>
      <c r="UUC39" s="827"/>
      <c r="UUD39" s="827"/>
      <c r="UUE39" s="827"/>
      <c r="UUF39" s="827"/>
      <c r="UUG39" s="827"/>
      <c r="UUH39" s="827"/>
      <c r="UUI39" s="827"/>
      <c r="UUJ39" s="827"/>
      <c r="UUK39" s="827"/>
      <c r="UUL39" s="826"/>
      <c r="UUM39" s="827"/>
      <c r="UUN39" s="827"/>
      <c r="UUO39" s="827"/>
      <c r="UUP39" s="827"/>
      <c r="UUQ39" s="827"/>
      <c r="UUR39" s="827"/>
      <c r="UUS39" s="827"/>
      <c r="UUT39" s="827"/>
      <c r="UUU39" s="827"/>
      <c r="UUV39" s="827"/>
      <c r="UUW39" s="827"/>
      <c r="UUX39" s="827"/>
      <c r="UUY39" s="827"/>
      <c r="UUZ39" s="827"/>
      <c r="UVA39" s="827"/>
      <c r="UVB39" s="827"/>
      <c r="UVC39" s="827"/>
      <c r="UVD39" s="827"/>
      <c r="UVE39" s="827"/>
      <c r="UVF39" s="827"/>
      <c r="UVG39" s="827"/>
      <c r="UVH39" s="827"/>
      <c r="UVI39" s="827"/>
      <c r="UVJ39" s="827"/>
      <c r="UVK39" s="827"/>
      <c r="UVL39" s="827"/>
      <c r="UVM39" s="827"/>
      <c r="UVN39" s="827"/>
      <c r="UVO39" s="827"/>
      <c r="UVP39" s="827"/>
      <c r="UVQ39" s="826"/>
      <c r="UVR39" s="827"/>
      <c r="UVS39" s="827"/>
      <c r="UVT39" s="827"/>
      <c r="UVU39" s="827"/>
      <c r="UVV39" s="827"/>
      <c r="UVW39" s="827"/>
      <c r="UVX39" s="827"/>
      <c r="UVY39" s="827"/>
      <c r="UVZ39" s="827"/>
      <c r="UWA39" s="827"/>
      <c r="UWB39" s="827"/>
      <c r="UWC39" s="827"/>
      <c r="UWD39" s="827"/>
      <c r="UWE39" s="827"/>
      <c r="UWF39" s="827"/>
      <c r="UWG39" s="827"/>
      <c r="UWH39" s="827"/>
      <c r="UWI39" s="827"/>
      <c r="UWJ39" s="827"/>
      <c r="UWK39" s="827"/>
      <c r="UWL39" s="827"/>
      <c r="UWM39" s="827"/>
      <c r="UWN39" s="827"/>
      <c r="UWO39" s="827"/>
      <c r="UWP39" s="827"/>
      <c r="UWQ39" s="827"/>
      <c r="UWR39" s="827"/>
      <c r="UWS39" s="827"/>
      <c r="UWT39" s="827"/>
      <c r="UWU39" s="827"/>
      <c r="UWV39" s="826"/>
      <c r="UWW39" s="827"/>
      <c r="UWX39" s="827"/>
      <c r="UWY39" s="827"/>
      <c r="UWZ39" s="827"/>
      <c r="UXA39" s="827"/>
      <c r="UXB39" s="827"/>
      <c r="UXC39" s="827"/>
      <c r="UXD39" s="827"/>
      <c r="UXE39" s="827"/>
      <c r="UXF39" s="827"/>
      <c r="UXG39" s="827"/>
      <c r="UXH39" s="827"/>
      <c r="UXI39" s="827"/>
      <c r="UXJ39" s="827"/>
      <c r="UXK39" s="827"/>
      <c r="UXL39" s="827"/>
      <c r="UXM39" s="827"/>
      <c r="UXN39" s="827"/>
      <c r="UXO39" s="827"/>
      <c r="UXP39" s="827"/>
      <c r="UXQ39" s="827"/>
      <c r="UXR39" s="827"/>
      <c r="UXS39" s="827"/>
      <c r="UXT39" s="827"/>
      <c r="UXU39" s="827"/>
      <c r="UXV39" s="827"/>
      <c r="UXW39" s="827"/>
      <c r="UXX39" s="827"/>
      <c r="UXY39" s="827"/>
      <c r="UXZ39" s="827"/>
      <c r="UYA39" s="826"/>
      <c r="UYB39" s="827"/>
      <c r="UYC39" s="827"/>
      <c r="UYD39" s="827"/>
      <c r="UYE39" s="827"/>
      <c r="UYF39" s="827"/>
      <c r="UYG39" s="827"/>
      <c r="UYH39" s="827"/>
      <c r="UYI39" s="827"/>
      <c r="UYJ39" s="827"/>
      <c r="UYK39" s="827"/>
      <c r="UYL39" s="827"/>
      <c r="UYM39" s="827"/>
      <c r="UYN39" s="827"/>
      <c r="UYO39" s="827"/>
      <c r="UYP39" s="827"/>
      <c r="UYQ39" s="827"/>
      <c r="UYR39" s="827"/>
      <c r="UYS39" s="827"/>
      <c r="UYT39" s="827"/>
      <c r="UYU39" s="827"/>
      <c r="UYV39" s="827"/>
      <c r="UYW39" s="827"/>
      <c r="UYX39" s="827"/>
      <c r="UYY39" s="827"/>
      <c r="UYZ39" s="827"/>
      <c r="UZA39" s="827"/>
      <c r="UZB39" s="827"/>
      <c r="UZC39" s="827"/>
      <c r="UZD39" s="827"/>
      <c r="UZE39" s="827"/>
      <c r="UZF39" s="826"/>
      <c r="UZG39" s="827"/>
      <c r="UZH39" s="827"/>
      <c r="UZI39" s="827"/>
      <c r="UZJ39" s="827"/>
      <c r="UZK39" s="827"/>
      <c r="UZL39" s="827"/>
      <c r="UZM39" s="827"/>
      <c r="UZN39" s="827"/>
      <c r="UZO39" s="827"/>
      <c r="UZP39" s="827"/>
      <c r="UZQ39" s="827"/>
      <c r="UZR39" s="827"/>
      <c r="UZS39" s="827"/>
      <c r="UZT39" s="827"/>
      <c r="UZU39" s="827"/>
      <c r="UZV39" s="827"/>
      <c r="UZW39" s="827"/>
      <c r="UZX39" s="827"/>
      <c r="UZY39" s="827"/>
      <c r="UZZ39" s="827"/>
      <c r="VAA39" s="827"/>
      <c r="VAB39" s="827"/>
      <c r="VAC39" s="827"/>
      <c r="VAD39" s="827"/>
      <c r="VAE39" s="827"/>
      <c r="VAF39" s="827"/>
      <c r="VAG39" s="827"/>
      <c r="VAH39" s="827"/>
      <c r="VAI39" s="827"/>
      <c r="VAJ39" s="827"/>
      <c r="VAK39" s="826"/>
      <c r="VAL39" s="827"/>
      <c r="VAM39" s="827"/>
      <c r="VAN39" s="827"/>
      <c r="VAO39" s="827"/>
      <c r="VAP39" s="827"/>
      <c r="VAQ39" s="827"/>
      <c r="VAR39" s="827"/>
      <c r="VAS39" s="827"/>
      <c r="VAT39" s="827"/>
      <c r="VAU39" s="827"/>
      <c r="VAV39" s="827"/>
      <c r="VAW39" s="827"/>
      <c r="VAX39" s="827"/>
      <c r="VAY39" s="827"/>
      <c r="VAZ39" s="827"/>
      <c r="VBA39" s="827"/>
      <c r="VBB39" s="827"/>
      <c r="VBC39" s="827"/>
      <c r="VBD39" s="827"/>
      <c r="VBE39" s="827"/>
      <c r="VBF39" s="827"/>
      <c r="VBG39" s="827"/>
      <c r="VBH39" s="827"/>
      <c r="VBI39" s="827"/>
      <c r="VBJ39" s="827"/>
      <c r="VBK39" s="827"/>
      <c r="VBL39" s="827"/>
      <c r="VBM39" s="827"/>
      <c r="VBN39" s="827"/>
      <c r="VBO39" s="827"/>
      <c r="VBP39" s="826"/>
      <c r="VBQ39" s="827"/>
      <c r="VBR39" s="827"/>
      <c r="VBS39" s="827"/>
      <c r="VBT39" s="827"/>
      <c r="VBU39" s="827"/>
      <c r="VBV39" s="827"/>
      <c r="VBW39" s="827"/>
      <c r="VBX39" s="827"/>
      <c r="VBY39" s="827"/>
      <c r="VBZ39" s="827"/>
      <c r="VCA39" s="827"/>
      <c r="VCB39" s="827"/>
      <c r="VCC39" s="827"/>
      <c r="VCD39" s="827"/>
      <c r="VCE39" s="827"/>
      <c r="VCF39" s="827"/>
      <c r="VCG39" s="827"/>
      <c r="VCH39" s="827"/>
      <c r="VCI39" s="827"/>
      <c r="VCJ39" s="827"/>
      <c r="VCK39" s="827"/>
      <c r="VCL39" s="827"/>
      <c r="VCM39" s="827"/>
      <c r="VCN39" s="827"/>
      <c r="VCO39" s="827"/>
      <c r="VCP39" s="827"/>
      <c r="VCQ39" s="827"/>
      <c r="VCR39" s="827"/>
      <c r="VCS39" s="827"/>
      <c r="VCT39" s="827"/>
      <c r="VCU39" s="826"/>
      <c r="VCV39" s="827"/>
      <c r="VCW39" s="827"/>
      <c r="VCX39" s="827"/>
      <c r="VCY39" s="827"/>
      <c r="VCZ39" s="827"/>
      <c r="VDA39" s="827"/>
      <c r="VDB39" s="827"/>
      <c r="VDC39" s="827"/>
      <c r="VDD39" s="827"/>
      <c r="VDE39" s="827"/>
      <c r="VDF39" s="827"/>
      <c r="VDG39" s="827"/>
      <c r="VDH39" s="827"/>
      <c r="VDI39" s="827"/>
      <c r="VDJ39" s="827"/>
      <c r="VDK39" s="827"/>
      <c r="VDL39" s="827"/>
      <c r="VDM39" s="827"/>
      <c r="VDN39" s="827"/>
      <c r="VDO39" s="827"/>
      <c r="VDP39" s="827"/>
      <c r="VDQ39" s="827"/>
      <c r="VDR39" s="827"/>
      <c r="VDS39" s="827"/>
      <c r="VDT39" s="827"/>
      <c r="VDU39" s="827"/>
      <c r="VDV39" s="827"/>
      <c r="VDW39" s="827"/>
      <c r="VDX39" s="827"/>
      <c r="VDY39" s="827"/>
      <c r="VDZ39" s="826"/>
      <c r="VEA39" s="827"/>
      <c r="VEB39" s="827"/>
      <c r="VEC39" s="827"/>
      <c r="VED39" s="827"/>
      <c r="VEE39" s="827"/>
      <c r="VEF39" s="827"/>
      <c r="VEG39" s="827"/>
      <c r="VEH39" s="827"/>
      <c r="VEI39" s="827"/>
      <c r="VEJ39" s="827"/>
      <c r="VEK39" s="827"/>
      <c r="VEL39" s="827"/>
      <c r="VEM39" s="827"/>
      <c r="VEN39" s="827"/>
      <c r="VEO39" s="827"/>
      <c r="VEP39" s="827"/>
      <c r="VEQ39" s="827"/>
      <c r="VER39" s="827"/>
      <c r="VES39" s="827"/>
      <c r="VET39" s="827"/>
      <c r="VEU39" s="827"/>
      <c r="VEV39" s="827"/>
      <c r="VEW39" s="827"/>
      <c r="VEX39" s="827"/>
      <c r="VEY39" s="827"/>
      <c r="VEZ39" s="827"/>
      <c r="VFA39" s="827"/>
      <c r="VFB39" s="827"/>
      <c r="VFC39" s="827"/>
      <c r="VFD39" s="827"/>
      <c r="VFE39" s="826"/>
      <c r="VFF39" s="827"/>
      <c r="VFG39" s="827"/>
      <c r="VFH39" s="827"/>
      <c r="VFI39" s="827"/>
      <c r="VFJ39" s="827"/>
      <c r="VFK39" s="827"/>
      <c r="VFL39" s="827"/>
      <c r="VFM39" s="827"/>
      <c r="VFN39" s="827"/>
      <c r="VFO39" s="827"/>
      <c r="VFP39" s="827"/>
      <c r="VFQ39" s="827"/>
      <c r="VFR39" s="827"/>
      <c r="VFS39" s="827"/>
      <c r="VFT39" s="827"/>
      <c r="VFU39" s="827"/>
      <c r="VFV39" s="827"/>
      <c r="VFW39" s="827"/>
      <c r="VFX39" s="827"/>
      <c r="VFY39" s="827"/>
      <c r="VFZ39" s="827"/>
      <c r="VGA39" s="827"/>
      <c r="VGB39" s="827"/>
      <c r="VGC39" s="827"/>
      <c r="VGD39" s="827"/>
      <c r="VGE39" s="827"/>
      <c r="VGF39" s="827"/>
      <c r="VGG39" s="827"/>
      <c r="VGH39" s="827"/>
      <c r="VGI39" s="827"/>
      <c r="VGJ39" s="826"/>
      <c r="VGK39" s="827"/>
      <c r="VGL39" s="827"/>
      <c r="VGM39" s="827"/>
      <c r="VGN39" s="827"/>
      <c r="VGO39" s="827"/>
      <c r="VGP39" s="827"/>
      <c r="VGQ39" s="827"/>
      <c r="VGR39" s="827"/>
      <c r="VGS39" s="827"/>
      <c r="VGT39" s="827"/>
      <c r="VGU39" s="827"/>
      <c r="VGV39" s="827"/>
      <c r="VGW39" s="827"/>
      <c r="VGX39" s="827"/>
      <c r="VGY39" s="827"/>
      <c r="VGZ39" s="827"/>
      <c r="VHA39" s="827"/>
      <c r="VHB39" s="827"/>
      <c r="VHC39" s="827"/>
      <c r="VHD39" s="827"/>
      <c r="VHE39" s="827"/>
      <c r="VHF39" s="827"/>
      <c r="VHG39" s="827"/>
      <c r="VHH39" s="827"/>
      <c r="VHI39" s="827"/>
      <c r="VHJ39" s="827"/>
      <c r="VHK39" s="827"/>
      <c r="VHL39" s="827"/>
      <c r="VHM39" s="827"/>
      <c r="VHN39" s="827"/>
      <c r="VHO39" s="826"/>
      <c r="VHP39" s="827"/>
      <c r="VHQ39" s="827"/>
      <c r="VHR39" s="827"/>
      <c r="VHS39" s="827"/>
      <c r="VHT39" s="827"/>
      <c r="VHU39" s="827"/>
      <c r="VHV39" s="827"/>
      <c r="VHW39" s="827"/>
      <c r="VHX39" s="827"/>
      <c r="VHY39" s="827"/>
      <c r="VHZ39" s="827"/>
      <c r="VIA39" s="827"/>
      <c r="VIB39" s="827"/>
      <c r="VIC39" s="827"/>
      <c r="VID39" s="827"/>
      <c r="VIE39" s="827"/>
      <c r="VIF39" s="827"/>
      <c r="VIG39" s="827"/>
      <c r="VIH39" s="827"/>
      <c r="VII39" s="827"/>
      <c r="VIJ39" s="827"/>
      <c r="VIK39" s="827"/>
      <c r="VIL39" s="827"/>
      <c r="VIM39" s="827"/>
      <c r="VIN39" s="827"/>
      <c r="VIO39" s="827"/>
      <c r="VIP39" s="827"/>
      <c r="VIQ39" s="827"/>
      <c r="VIR39" s="827"/>
      <c r="VIS39" s="827"/>
      <c r="VIT39" s="826"/>
      <c r="VIU39" s="827"/>
      <c r="VIV39" s="827"/>
      <c r="VIW39" s="827"/>
      <c r="VIX39" s="827"/>
      <c r="VIY39" s="827"/>
      <c r="VIZ39" s="827"/>
      <c r="VJA39" s="827"/>
      <c r="VJB39" s="827"/>
      <c r="VJC39" s="827"/>
      <c r="VJD39" s="827"/>
      <c r="VJE39" s="827"/>
      <c r="VJF39" s="827"/>
      <c r="VJG39" s="827"/>
      <c r="VJH39" s="827"/>
      <c r="VJI39" s="827"/>
      <c r="VJJ39" s="827"/>
      <c r="VJK39" s="827"/>
      <c r="VJL39" s="827"/>
      <c r="VJM39" s="827"/>
      <c r="VJN39" s="827"/>
      <c r="VJO39" s="827"/>
      <c r="VJP39" s="827"/>
      <c r="VJQ39" s="827"/>
      <c r="VJR39" s="827"/>
      <c r="VJS39" s="827"/>
      <c r="VJT39" s="827"/>
      <c r="VJU39" s="827"/>
      <c r="VJV39" s="827"/>
      <c r="VJW39" s="827"/>
      <c r="VJX39" s="827"/>
      <c r="VJY39" s="826"/>
      <c r="VJZ39" s="827"/>
      <c r="VKA39" s="827"/>
      <c r="VKB39" s="827"/>
      <c r="VKC39" s="827"/>
      <c r="VKD39" s="827"/>
      <c r="VKE39" s="827"/>
      <c r="VKF39" s="827"/>
      <c r="VKG39" s="827"/>
      <c r="VKH39" s="827"/>
      <c r="VKI39" s="827"/>
      <c r="VKJ39" s="827"/>
      <c r="VKK39" s="827"/>
      <c r="VKL39" s="827"/>
      <c r="VKM39" s="827"/>
      <c r="VKN39" s="827"/>
      <c r="VKO39" s="827"/>
      <c r="VKP39" s="827"/>
      <c r="VKQ39" s="827"/>
      <c r="VKR39" s="827"/>
      <c r="VKS39" s="827"/>
      <c r="VKT39" s="827"/>
      <c r="VKU39" s="827"/>
      <c r="VKV39" s="827"/>
      <c r="VKW39" s="827"/>
      <c r="VKX39" s="827"/>
      <c r="VKY39" s="827"/>
      <c r="VKZ39" s="827"/>
      <c r="VLA39" s="827"/>
      <c r="VLB39" s="827"/>
      <c r="VLC39" s="827"/>
      <c r="VLD39" s="826"/>
      <c r="VLE39" s="827"/>
      <c r="VLF39" s="827"/>
      <c r="VLG39" s="827"/>
      <c r="VLH39" s="827"/>
      <c r="VLI39" s="827"/>
      <c r="VLJ39" s="827"/>
      <c r="VLK39" s="827"/>
      <c r="VLL39" s="827"/>
      <c r="VLM39" s="827"/>
      <c r="VLN39" s="827"/>
      <c r="VLO39" s="827"/>
      <c r="VLP39" s="827"/>
      <c r="VLQ39" s="827"/>
      <c r="VLR39" s="827"/>
      <c r="VLS39" s="827"/>
      <c r="VLT39" s="827"/>
      <c r="VLU39" s="827"/>
      <c r="VLV39" s="827"/>
      <c r="VLW39" s="827"/>
      <c r="VLX39" s="827"/>
      <c r="VLY39" s="827"/>
      <c r="VLZ39" s="827"/>
      <c r="VMA39" s="827"/>
      <c r="VMB39" s="827"/>
      <c r="VMC39" s="827"/>
      <c r="VMD39" s="827"/>
      <c r="VME39" s="827"/>
      <c r="VMF39" s="827"/>
      <c r="VMG39" s="827"/>
      <c r="VMH39" s="827"/>
      <c r="VMI39" s="826"/>
      <c r="VMJ39" s="827"/>
      <c r="VMK39" s="827"/>
      <c r="VML39" s="827"/>
      <c r="VMM39" s="827"/>
      <c r="VMN39" s="827"/>
      <c r="VMO39" s="827"/>
      <c r="VMP39" s="827"/>
      <c r="VMQ39" s="827"/>
      <c r="VMR39" s="827"/>
      <c r="VMS39" s="827"/>
      <c r="VMT39" s="827"/>
      <c r="VMU39" s="827"/>
      <c r="VMV39" s="827"/>
      <c r="VMW39" s="827"/>
      <c r="VMX39" s="827"/>
      <c r="VMY39" s="827"/>
      <c r="VMZ39" s="827"/>
      <c r="VNA39" s="827"/>
      <c r="VNB39" s="827"/>
      <c r="VNC39" s="827"/>
      <c r="VND39" s="827"/>
      <c r="VNE39" s="827"/>
      <c r="VNF39" s="827"/>
      <c r="VNG39" s="827"/>
      <c r="VNH39" s="827"/>
      <c r="VNI39" s="827"/>
      <c r="VNJ39" s="827"/>
      <c r="VNK39" s="827"/>
      <c r="VNL39" s="827"/>
      <c r="VNM39" s="827"/>
      <c r="VNN39" s="826"/>
      <c r="VNO39" s="827"/>
      <c r="VNP39" s="827"/>
      <c r="VNQ39" s="827"/>
      <c r="VNR39" s="827"/>
      <c r="VNS39" s="827"/>
      <c r="VNT39" s="827"/>
      <c r="VNU39" s="827"/>
      <c r="VNV39" s="827"/>
      <c r="VNW39" s="827"/>
      <c r="VNX39" s="827"/>
      <c r="VNY39" s="827"/>
      <c r="VNZ39" s="827"/>
      <c r="VOA39" s="827"/>
      <c r="VOB39" s="827"/>
      <c r="VOC39" s="827"/>
      <c r="VOD39" s="827"/>
      <c r="VOE39" s="827"/>
      <c r="VOF39" s="827"/>
      <c r="VOG39" s="827"/>
      <c r="VOH39" s="827"/>
      <c r="VOI39" s="827"/>
      <c r="VOJ39" s="827"/>
      <c r="VOK39" s="827"/>
      <c r="VOL39" s="827"/>
      <c r="VOM39" s="827"/>
      <c r="VON39" s="827"/>
      <c r="VOO39" s="827"/>
      <c r="VOP39" s="827"/>
      <c r="VOQ39" s="827"/>
      <c r="VOR39" s="827"/>
      <c r="VOS39" s="826"/>
      <c r="VOT39" s="827"/>
      <c r="VOU39" s="827"/>
      <c r="VOV39" s="827"/>
      <c r="VOW39" s="827"/>
      <c r="VOX39" s="827"/>
      <c r="VOY39" s="827"/>
      <c r="VOZ39" s="827"/>
      <c r="VPA39" s="827"/>
      <c r="VPB39" s="827"/>
      <c r="VPC39" s="827"/>
      <c r="VPD39" s="827"/>
      <c r="VPE39" s="827"/>
      <c r="VPF39" s="827"/>
      <c r="VPG39" s="827"/>
      <c r="VPH39" s="827"/>
      <c r="VPI39" s="827"/>
      <c r="VPJ39" s="827"/>
      <c r="VPK39" s="827"/>
      <c r="VPL39" s="827"/>
      <c r="VPM39" s="827"/>
      <c r="VPN39" s="827"/>
      <c r="VPO39" s="827"/>
      <c r="VPP39" s="827"/>
      <c r="VPQ39" s="827"/>
      <c r="VPR39" s="827"/>
      <c r="VPS39" s="827"/>
      <c r="VPT39" s="827"/>
      <c r="VPU39" s="827"/>
      <c r="VPV39" s="827"/>
      <c r="VPW39" s="827"/>
      <c r="VPX39" s="826"/>
      <c r="VPY39" s="827"/>
      <c r="VPZ39" s="827"/>
      <c r="VQA39" s="827"/>
      <c r="VQB39" s="827"/>
      <c r="VQC39" s="827"/>
      <c r="VQD39" s="827"/>
      <c r="VQE39" s="827"/>
      <c r="VQF39" s="827"/>
      <c r="VQG39" s="827"/>
      <c r="VQH39" s="827"/>
      <c r="VQI39" s="827"/>
      <c r="VQJ39" s="827"/>
      <c r="VQK39" s="827"/>
      <c r="VQL39" s="827"/>
      <c r="VQM39" s="827"/>
      <c r="VQN39" s="827"/>
      <c r="VQO39" s="827"/>
      <c r="VQP39" s="827"/>
      <c r="VQQ39" s="827"/>
      <c r="VQR39" s="827"/>
      <c r="VQS39" s="827"/>
      <c r="VQT39" s="827"/>
      <c r="VQU39" s="827"/>
      <c r="VQV39" s="827"/>
      <c r="VQW39" s="827"/>
      <c r="VQX39" s="827"/>
      <c r="VQY39" s="827"/>
      <c r="VQZ39" s="827"/>
      <c r="VRA39" s="827"/>
      <c r="VRB39" s="827"/>
      <c r="VRC39" s="826"/>
      <c r="VRD39" s="827"/>
      <c r="VRE39" s="827"/>
      <c r="VRF39" s="827"/>
      <c r="VRG39" s="827"/>
      <c r="VRH39" s="827"/>
      <c r="VRI39" s="827"/>
      <c r="VRJ39" s="827"/>
      <c r="VRK39" s="827"/>
      <c r="VRL39" s="827"/>
      <c r="VRM39" s="827"/>
      <c r="VRN39" s="827"/>
      <c r="VRO39" s="827"/>
      <c r="VRP39" s="827"/>
      <c r="VRQ39" s="827"/>
      <c r="VRR39" s="827"/>
      <c r="VRS39" s="827"/>
      <c r="VRT39" s="827"/>
      <c r="VRU39" s="827"/>
      <c r="VRV39" s="827"/>
      <c r="VRW39" s="827"/>
      <c r="VRX39" s="827"/>
      <c r="VRY39" s="827"/>
      <c r="VRZ39" s="827"/>
      <c r="VSA39" s="827"/>
      <c r="VSB39" s="827"/>
      <c r="VSC39" s="827"/>
      <c r="VSD39" s="827"/>
      <c r="VSE39" s="827"/>
      <c r="VSF39" s="827"/>
      <c r="VSG39" s="827"/>
      <c r="VSH39" s="826"/>
      <c r="VSI39" s="827"/>
      <c r="VSJ39" s="827"/>
      <c r="VSK39" s="827"/>
      <c r="VSL39" s="827"/>
      <c r="VSM39" s="827"/>
      <c r="VSN39" s="827"/>
      <c r="VSO39" s="827"/>
      <c r="VSP39" s="827"/>
      <c r="VSQ39" s="827"/>
      <c r="VSR39" s="827"/>
      <c r="VSS39" s="827"/>
      <c r="VST39" s="827"/>
      <c r="VSU39" s="827"/>
      <c r="VSV39" s="827"/>
      <c r="VSW39" s="827"/>
      <c r="VSX39" s="827"/>
      <c r="VSY39" s="827"/>
      <c r="VSZ39" s="827"/>
      <c r="VTA39" s="827"/>
      <c r="VTB39" s="827"/>
      <c r="VTC39" s="827"/>
      <c r="VTD39" s="827"/>
      <c r="VTE39" s="827"/>
      <c r="VTF39" s="827"/>
      <c r="VTG39" s="827"/>
      <c r="VTH39" s="827"/>
      <c r="VTI39" s="827"/>
      <c r="VTJ39" s="827"/>
      <c r="VTK39" s="827"/>
      <c r="VTL39" s="827"/>
      <c r="VTM39" s="826"/>
      <c r="VTN39" s="827"/>
      <c r="VTO39" s="827"/>
      <c r="VTP39" s="827"/>
      <c r="VTQ39" s="827"/>
      <c r="VTR39" s="827"/>
      <c r="VTS39" s="827"/>
      <c r="VTT39" s="827"/>
      <c r="VTU39" s="827"/>
      <c r="VTV39" s="827"/>
      <c r="VTW39" s="827"/>
      <c r="VTX39" s="827"/>
      <c r="VTY39" s="827"/>
      <c r="VTZ39" s="827"/>
      <c r="VUA39" s="827"/>
      <c r="VUB39" s="827"/>
      <c r="VUC39" s="827"/>
      <c r="VUD39" s="827"/>
      <c r="VUE39" s="827"/>
      <c r="VUF39" s="827"/>
      <c r="VUG39" s="827"/>
      <c r="VUH39" s="827"/>
      <c r="VUI39" s="827"/>
      <c r="VUJ39" s="827"/>
      <c r="VUK39" s="827"/>
      <c r="VUL39" s="827"/>
      <c r="VUM39" s="827"/>
      <c r="VUN39" s="827"/>
      <c r="VUO39" s="827"/>
      <c r="VUP39" s="827"/>
      <c r="VUQ39" s="827"/>
      <c r="VUR39" s="826"/>
      <c r="VUS39" s="827"/>
      <c r="VUT39" s="827"/>
      <c r="VUU39" s="827"/>
      <c r="VUV39" s="827"/>
      <c r="VUW39" s="827"/>
      <c r="VUX39" s="827"/>
      <c r="VUY39" s="827"/>
      <c r="VUZ39" s="827"/>
      <c r="VVA39" s="827"/>
      <c r="VVB39" s="827"/>
      <c r="VVC39" s="827"/>
      <c r="VVD39" s="827"/>
      <c r="VVE39" s="827"/>
      <c r="VVF39" s="827"/>
      <c r="VVG39" s="827"/>
      <c r="VVH39" s="827"/>
      <c r="VVI39" s="827"/>
      <c r="VVJ39" s="827"/>
      <c r="VVK39" s="827"/>
      <c r="VVL39" s="827"/>
      <c r="VVM39" s="827"/>
      <c r="VVN39" s="827"/>
      <c r="VVO39" s="827"/>
      <c r="VVP39" s="827"/>
      <c r="VVQ39" s="827"/>
      <c r="VVR39" s="827"/>
      <c r="VVS39" s="827"/>
      <c r="VVT39" s="827"/>
      <c r="VVU39" s="827"/>
      <c r="VVV39" s="827"/>
      <c r="VVW39" s="826"/>
      <c r="VVX39" s="827"/>
      <c r="VVY39" s="827"/>
      <c r="VVZ39" s="827"/>
      <c r="VWA39" s="827"/>
      <c r="VWB39" s="827"/>
      <c r="VWC39" s="827"/>
      <c r="VWD39" s="827"/>
      <c r="VWE39" s="827"/>
      <c r="VWF39" s="827"/>
      <c r="VWG39" s="827"/>
      <c r="VWH39" s="827"/>
      <c r="VWI39" s="827"/>
      <c r="VWJ39" s="827"/>
      <c r="VWK39" s="827"/>
      <c r="VWL39" s="827"/>
      <c r="VWM39" s="827"/>
      <c r="VWN39" s="827"/>
      <c r="VWO39" s="827"/>
      <c r="VWP39" s="827"/>
      <c r="VWQ39" s="827"/>
      <c r="VWR39" s="827"/>
      <c r="VWS39" s="827"/>
      <c r="VWT39" s="827"/>
      <c r="VWU39" s="827"/>
      <c r="VWV39" s="827"/>
      <c r="VWW39" s="827"/>
      <c r="VWX39" s="827"/>
      <c r="VWY39" s="827"/>
      <c r="VWZ39" s="827"/>
      <c r="VXA39" s="827"/>
      <c r="VXB39" s="826"/>
      <c r="VXC39" s="827"/>
      <c r="VXD39" s="827"/>
      <c r="VXE39" s="827"/>
      <c r="VXF39" s="827"/>
      <c r="VXG39" s="827"/>
      <c r="VXH39" s="827"/>
      <c r="VXI39" s="827"/>
      <c r="VXJ39" s="827"/>
      <c r="VXK39" s="827"/>
      <c r="VXL39" s="827"/>
      <c r="VXM39" s="827"/>
      <c r="VXN39" s="827"/>
      <c r="VXO39" s="827"/>
      <c r="VXP39" s="827"/>
      <c r="VXQ39" s="827"/>
      <c r="VXR39" s="827"/>
      <c r="VXS39" s="827"/>
      <c r="VXT39" s="827"/>
      <c r="VXU39" s="827"/>
      <c r="VXV39" s="827"/>
      <c r="VXW39" s="827"/>
      <c r="VXX39" s="827"/>
      <c r="VXY39" s="827"/>
      <c r="VXZ39" s="827"/>
      <c r="VYA39" s="827"/>
      <c r="VYB39" s="827"/>
      <c r="VYC39" s="827"/>
      <c r="VYD39" s="827"/>
      <c r="VYE39" s="827"/>
      <c r="VYF39" s="827"/>
      <c r="VYG39" s="826"/>
      <c r="VYH39" s="827"/>
      <c r="VYI39" s="827"/>
      <c r="VYJ39" s="827"/>
      <c r="VYK39" s="827"/>
      <c r="VYL39" s="827"/>
      <c r="VYM39" s="827"/>
      <c r="VYN39" s="827"/>
      <c r="VYO39" s="827"/>
      <c r="VYP39" s="827"/>
      <c r="VYQ39" s="827"/>
      <c r="VYR39" s="827"/>
      <c r="VYS39" s="827"/>
      <c r="VYT39" s="827"/>
      <c r="VYU39" s="827"/>
      <c r="VYV39" s="827"/>
      <c r="VYW39" s="827"/>
      <c r="VYX39" s="827"/>
      <c r="VYY39" s="827"/>
      <c r="VYZ39" s="827"/>
      <c r="VZA39" s="827"/>
      <c r="VZB39" s="827"/>
      <c r="VZC39" s="827"/>
      <c r="VZD39" s="827"/>
      <c r="VZE39" s="827"/>
      <c r="VZF39" s="827"/>
      <c r="VZG39" s="827"/>
      <c r="VZH39" s="827"/>
      <c r="VZI39" s="827"/>
      <c r="VZJ39" s="827"/>
      <c r="VZK39" s="827"/>
      <c r="VZL39" s="826"/>
      <c r="VZM39" s="827"/>
      <c r="VZN39" s="827"/>
      <c r="VZO39" s="827"/>
      <c r="VZP39" s="827"/>
      <c r="VZQ39" s="827"/>
      <c r="VZR39" s="827"/>
      <c r="VZS39" s="827"/>
      <c r="VZT39" s="827"/>
      <c r="VZU39" s="827"/>
      <c r="VZV39" s="827"/>
      <c r="VZW39" s="827"/>
      <c r="VZX39" s="827"/>
      <c r="VZY39" s="827"/>
      <c r="VZZ39" s="827"/>
      <c r="WAA39" s="827"/>
      <c r="WAB39" s="827"/>
      <c r="WAC39" s="827"/>
      <c r="WAD39" s="827"/>
      <c r="WAE39" s="827"/>
      <c r="WAF39" s="827"/>
      <c r="WAG39" s="827"/>
      <c r="WAH39" s="827"/>
      <c r="WAI39" s="827"/>
      <c r="WAJ39" s="827"/>
      <c r="WAK39" s="827"/>
      <c r="WAL39" s="827"/>
      <c r="WAM39" s="827"/>
      <c r="WAN39" s="827"/>
      <c r="WAO39" s="827"/>
      <c r="WAP39" s="827"/>
      <c r="WAQ39" s="826"/>
      <c r="WAR39" s="827"/>
      <c r="WAS39" s="827"/>
      <c r="WAT39" s="827"/>
      <c r="WAU39" s="827"/>
      <c r="WAV39" s="827"/>
      <c r="WAW39" s="827"/>
      <c r="WAX39" s="827"/>
      <c r="WAY39" s="827"/>
      <c r="WAZ39" s="827"/>
      <c r="WBA39" s="827"/>
      <c r="WBB39" s="827"/>
      <c r="WBC39" s="827"/>
      <c r="WBD39" s="827"/>
      <c r="WBE39" s="827"/>
      <c r="WBF39" s="827"/>
      <c r="WBG39" s="827"/>
      <c r="WBH39" s="827"/>
      <c r="WBI39" s="827"/>
      <c r="WBJ39" s="827"/>
      <c r="WBK39" s="827"/>
      <c r="WBL39" s="827"/>
      <c r="WBM39" s="827"/>
      <c r="WBN39" s="827"/>
      <c r="WBO39" s="827"/>
      <c r="WBP39" s="827"/>
      <c r="WBQ39" s="827"/>
      <c r="WBR39" s="827"/>
      <c r="WBS39" s="827"/>
      <c r="WBT39" s="827"/>
      <c r="WBU39" s="827"/>
      <c r="WBV39" s="826"/>
      <c r="WBW39" s="827"/>
      <c r="WBX39" s="827"/>
      <c r="WBY39" s="827"/>
      <c r="WBZ39" s="827"/>
      <c r="WCA39" s="827"/>
      <c r="WCB39" s="827"/>
      <c r="WCC39" s="827"/>
      <c r="WCD39" s="827"/>
      <c r="WCE39" s="827"/>
      <c r="WCF39" s="827"/>
      <c r="WCG39" s="827"/>
      <c r="WCH39" s="827"/>
      <c r="WCI39" s="827"/>
      <c r="WCJ39" s="827"/>
      <c r="WCK39" s="827"/>
      <c r="WCL39" s="827"/>
      <c r="WCM39" s="827"/>
      <c r="WCN39" s="827"/>
      <c r="WCO39" s="827"/>
      <c r="WCP39" s="827"/>
      <c r="WCQ39" s="827"/>
      <c r="WCR39" s="827"/>
      <c r="WCS39" s="827"/>
      <c r="WCT39" s="827"/>
      <c r="WCU39" s="827"/>
      <c r="WCV39" s="827"/>
      <c r="WCW39" s="827"/>
      <c r="WCX39" s="827"/>
      <c r="WCY39" s="827"/>
      <c r="WCZ39" s="827"/>
      <c r="WDA39" s="826"/>
      <c r="WDB39" s="827"/>
      <c r="WDC39" s="827"/>
      <c r="WDD39" s="827"/>
      <c r="WDE39" s="827"/>
      <c r="WDF39" s="827"/>
      <c r="WDG39" s="827"/>
      <c r="WDH39" s="827"/>
      <c r="WDI39" s="827"/>
      <c r="WDJ39" s="827"/>
      <c r="WDK39" s="827"/>
      <c r="WDL39" s="827"/>
      <c r="WDM39" s="827"/>
      <c r="WDN39" s="827"/>
      <c r="WDO39" s="827"/>
      <c r="WDP39" s="827"/>
      <c r="WDQ39" s="827"/>
      <c r="WDR39" s="827"/>
      <c r="WDS39" s="827"/>
      <c r="WDT39" s="827"/>
      <c r="WDU39" s="827"/>
      <c r="WDV39" s="827"/>
      <c r="WDW39" s="827"/>
      <c r="WDX39" s="827"/>
      <c r="WDY39" s="827"/>
      <c r="WDZ39" s="827"/>
      <c r="WEA39" s="827"/>
      <c r="WEB39" s="827"/>
      <c r="WEC39" s="827"/>
      <c r="WED39" s="827"/>
      <c r="WEE39" s="827"/>
      <c r="WEF39" s="826"/>
      <c r="WEG39" s="827"/>
      <c r="WEH39" s="827"/>
      <c r="WEI39" s="827"/>
      <c r="WEJ39" s="827"/>
      <c r="WEK39" s="827"/>
      <c r="WEL39" s="827"/>
      <c r="WEM39" s="827"/>
      <c r="WEN39" s="827"/>
      <c r="WEO39" s="827"/>
      <c r="WEP39" s="827"/>
      <c r="WEQ39" s="827"/>
      <c r="WER39" s="827"/>
      <c r="WES39" s="827"/>
      <c r="WET39" s="827"/>
      <c r="WEU39" s="827"/>
      <c r="WEV39" s="827"/>
      <c r="WEW39" s="827"/>
      <c r="WEX39" s="827"/>
      <c r="WEY39" s="827"/>
      <c r="WEZ39" s="827"/>
      <c r="WFA39" s="827"/>
      <c r="WFB39" s="827"/>
      <c r="WFC39" s="827"/>
      <c r="WFD39" s="827"/>
      <c r="WFE39" s="827"/>
      <c r="WFF39" s="827"/>
      <c r="WFG39" s="827"/>
      <c r="WFH39" s="827"/>
      <c r="WFI39" s="827"/>
      <c r="WFJ39" s="827"/>
      <c r="WFK39" s="826"/>
      <c r="WFL39" s="827"/>
      <c r="WFM39" s="827"/>
      <c r="WFN39" s="827"/>
      <c r="WFO39" s="827"/>
      <c r="WFP39" s="827"/>
      <c r="WFQ39" s="827"/>
      <c r="WFR39" s="827"/>
      <c r="WFS39" s="827"/>
      <c r="WFT39" s="827"/>
      <c r="WFU39" s="827"/>
      <c r="WFV39" s="827"/>
      <c r="WFW39" s="827"/>
      <c r="WFX39" s="827"/>
      <c r="WFY39" s="827"/>
      <c r="WFZ39" s="827"/>
      <c r="WGA39" s="827"/>
      <c r="WGB39" s="827"/>
      <c r="WGC39" s="827"/>
      <c r="WGD39" s="827"/>
      <c r="WGE39" s="827"/>
      <c r="WGF39" s="827"/>
      <c r="WGG39" s="827"/>
      <c r="WGH39" s="827"/>
      <c r="WGI39" s="827"/>
      <c r="WGJ39" s="827"/>
      <c r="WGK39" s="827"/>
      <c r="WGL39" s="827"/>
      <c r="WGM39" s="827"/>
      <c r="WGN39" s="827"/>
      <c r="WGO39" s="827"/>
      <c r="WGP39" s="826"/>
      <c r="WGQ39" s="827"/>
      <c r="WGR39" s="827"/>
      <c r="WGS39" s="827"/>
      <c r="WGT39" s="827"/>
      <c r="WGU39" s="827"/>
      <c r="WGV39" s="827"/>
      <c r="WGW39" s="827"/>
      <c r="WGX39" s="827"/>
      <c r="WGY39" s="827"/>
      <c r="WGZ39" s="827"/>
      <c r="WHA39" s="827"/>
      <c r="WHB39" s="827"/>
      <c r="WHC39" s="827"/>
      <c r="WHD39" s="827"/>
      <c r="WHE39" s="827"/>
      <c r="WHF39" s="827"/>
      <c r="WHG39" s="827"/>
      <c r="WHH39" s="827"/>
      <c r="WHI39" s="827"/>
      <c r="WHJ39" s="827"/>
      <c r="WHK39" s="827"/>
      <c r="WHL39" s="827"/>
      <c r="WHM39" s="827"/>
      <c r="WHN39" s="827"/>
      <c r="WHO39" s="827"/>
      <c r="WHP39" s="827"/>
      <c r="WHQ39" s="827"/>
      <c r="WHR39" s="827"/>
      <c r="WHS39" s="827"/>
      <c r="WHT39" s="827"/>
      <c r="WHU39" s="826"/>
      <c r="WHV39" s="827"/>
      <c r="WHW39" s="827"/>
      <c r="WHX39" s="827"/>
      <c r="WHY39" s="827"/>
      <c r="WHZ39" s="827"/>
      <c r="WIA39" s="827"/>
      <c r="WIB39" s="827"/>
      <c r="WIC39" s="827"/>
      <c r="WID39" s="827"/>
      <c r="WIE39" s="827"/>
      <c r="WIF39" s="827"/>
      <c r="WIG39" s="827"/>
      <c r="WIH39" s="827"/>
      <c r="WII39" s="827"/>
      <c r="WIJ39" s="827"/>
      <c r="WIK39" s="827"/>
      <c r="WIL39" s="827"/>
      <c r="WIM39" s="827"/>
      <c r="WIN39" s="827"/>
      <c r="WIO39" s="827"/>
      <c r="WIP39" s="827"/>
      <c r="WIQ39" s="827"/>
      <c r="WIR39" s="827"/>
      <c r="WIS39" s="827"/>
      <c r="WIT39" s="827"/>
      <c r="WIU39" s="827"/>
      <c r="WIV39" s="827"/>
      <c r="WIW39" s="827"/>
      <c r="WIX39" s="827"/>
      <c r="WIY39" s="827"/>
      <c r="WIZ39" s="826"/>
      <c r="WJA39" s="827"/>
      <c r="WJB39" s="827"/>
      <c r="WJC39" s="827"/>
      <c r="WJD39" s="827"/>
      <c r="WJE39" s="827"/>
      <c r="WJF39" s="827"/>
      <c r="WJG39" s="827"/>
      <c r="WJH39" s="827"/>
      <c r="WJI39" s="827"/>
      <c r="WJJ39" s="827"/>
      <c r="WJK39" s="827"/>
      <c r="WJL39" s="827"/>
      <c r="WJM39" s="827"/>
      <c r="WJN39" s="827"/>
      <c r="WJO39" s="827"/>
      <c r="WJP39" s="827"/>
      <c r="WJQ39" s="827"/>
      <c r="WJR39" s="827"/>
      <c r="WJS39" s="827"/>
      <c r="WJT39" s="827"/>
      <c r="WJU39" s="827"/>
      <c r="WJV39" s="827"/>
      <c r="WJW39" s="827"/>
      <c r="WJX39" s="827"/>
      <c r="WJY39" s="827"/>
      <c r="WJZ39" s="827"/>
      <c r="WKA39" s="827"/>
      <c r="WKB39" s="827"/>
      <c r="WKC39" s="827"/>
      <c r="WKD39" s="827"/>
      <c r="WKE39" s="826"/>
      <c r="WKF39" s="827"/>
      <c r="WKG39" s="827"/>
      <c r="WKH39" s="827"/>
      <c r="WKI39" s="827"/>
      <c r="WKJ39" s="827"/>
      <c r="WKK39" s="827"/>
      <c r="WKL39" s="827"/>
      <c r="WKM39" s="827"/>
      <c r="WKN39" s="827"/>
      <c r="WKO39" s="827"/>
      <c r="WKP39" s="827"/>
      <c r="WKQ39" s="827"/>
      <c r="WKR39" s="827"/>
      <c r="WKS39" s="827"/>
      <c r="WKT39" s="827"/>
      <c r="WKU39" s="827"/>
      <c r="WKV39" s="827"/>
      <c r="WKW39" s="827"/>
      <c r="WKX39" s="827"/>
      <c r="WKY39" s="827"/>
      <c r="WKZ39" s="827"/>
      <c r="WLA39" s="827"/>
      <c r="WLB39" s="827"/>
      <c r="WLC39" s="827"/>
      <c r="WLD39" s="827"/>
      <c r="WLE39" s="827"/>
      <c r="WLF39" s="827"/>
      <c r="WLG39" s="827"/>
      <c r="WLH39" s="827"/>
      <c r="WLI39" s="827"/>
      <c r="WLJ39" s="826"/>
      <c r="WLK39" s="827"/>
      <c r="WLL39" s="827"/>
      <c r="WLM39" s="827"/>
      <c r="WLN39" s="827"/>
      <c r="WLO39" s="827"/>
      <c r="WLP39" s="827"/>
      <c r="WLQ39" s="827"/>
      <c r="WLR39" s="827"/>
      <c r="WLS39" s="827"/>
      <c r="WLT39" s="827"/>
      <c r="WLU39" s="827"/>
      <c r="WLV39" s="827"/>
      <c r="WLW39" s="827"/>
      <c r="WLX39" s="827"/>
      <c r="WLY39" s="827"/>
      <c r="WLZ39" s="827"/>
      <c r="WMA39" s="827"/>
      <c r="WMB39" s="827"/>
      <c r="WMC39" s="827"/>
      <c r="WMD39" s="827"/>
      <c r="WME39" s="827"/>
      <c r="WMF39" s="827"/>
      <c r="WMG39" s="827"/>
      <c r="WMH39" s="827"/>
      <c r="WMI39" s="827"/>
      <c r="WMJ39" s="827"/>
      <c r="WMK39" s="827"/>
      <c r="WML39" s="827"/>
      <c r="WMM39" s="827"/>
      <c r="WMN39" s="827"/>
      <c r="WMO39" s="826"/>
      <c r="WMP39" s="827"/>
      <c r="WMQ39" s="827"/>
      <c r="WMR39" s="827"/>
      <c r="WMS39" s="827"/>
      <c r="WMT39" s="827"/>
      <c r="WMU39" s="827"/>
      <c r="WMV39" s="827"/>
      <c r="WMW39" s="827"/>
      <c r="WMX39" s="827"/>
      <c r="WMY39" s="827"/>
      <c r="WMZ39" s="827"/>
      <c r="WNA39" s="827"/>
      <c r="WNB39" s="827"/>
      <c r="WNC39" s="827"/>
      <c r="WND39" s="827"/>
      <c r="WNE39" s="827"/>
      <c r="WNF39" s="827"/>
      <c r="WNG39" s="827"/>
      <c r="WNH39" s="827"/>
      <c r="WNI39" s="827"/>
      <c r="WNJ39" s="827"/>
      <c r="WNK39" s="827"/>
      <c r="WNL39" s="827"/>
      <c r="WNM39" s="827"/>
      <c r="WNN39" s="827"/>
      <c r="WNO39" s="827"/>
      <c r="WNP39" s="827"/>
      <c r="WNQ39" s="827"/>
      <c r="WNR39" s="827"/>
      <c r="WNS39" s="827"/>
      <c r="WNT39" s="826"/>
      <c r="WNU39" s="827"/>
      <c r="WNV39" s="827"/>
      <c r="WNW39" s="827"/>
      <c r="WNX39" s="827"/>
      <c r="WNY39" s="827"/>
      <c r="WNZ39" s="827"/>
      <c r="WOA39" s="827"/>
      <c r="WOB39" s="827"/>
      <c r="WOC39" s="827"/>
      <c r="WOD39" s="827"/>
      <c r="WOE39" s="827"/>
      <c r="WOF39" s="827"/>
      <c r="WOG39" s="827"/>
      <c r="WOH39" s="827"/>
      <c r="WOI39" s="827"/>
      <c r="WOJ39" s="827"/>
      <c r="WOK39" s="827"/>
      <c r="WOL39" s="827"/>
      <c r="WOM39" s="827"/>
      <c r="WON39" s="827"/>
      <c r="WOO39" s="827"/>
      <c r="WOP39" s="827"/>
      <c r="WOQ39" s="827"/>
      <c r="WOR39" s="827"/>
      <c r="WOS39" s="827"/>
      <c r="WOT39" s="827"/>
      <c r="WOU39" s="827"/>
      <c r="WOV39" s="827"/>
      <c r="WOW39" s="827"/>
      <c r="WOX39" s="827"/>
      <c r="WOY39" s="826"/>
      <c r="WOZ39" s="827"/>
      <c r="WPA39" s="827"/>
      <c r="WPB39" s="827"/>
      <c r="WPC39" s="827"/>
      <c r="WPD39" s="827"/>
      <c r="WPE39" s="827"/>
      <c r="WPF39" s="827"/>
      <c r="WPG39" s="827"/>
      <c r="WPH39" s="827"/>
      <c r="WPI39" s="827"/>
      <c r="WPJ39" s="827"/>
      <c r="WPK39" s="827"/>
      <c r="WPL39" s="827"/>
      <c r="WPM39" s="827"/>
      <c r="WPN39" s="827"/>
      <c r="WPO39" s="827"/>
      <c r="WPP39" s="827"/>
      <c r="WPQ39" s="827"/>
      <c r="WPR39" s="827"/>
      <c r="WPS39" s="827"/>
      <c r="WPT39" s="827"/>
      <c r="WPU39" s="827"/>
      <c r="WPV39" s="827"/>
      <c r="WPW39" s="827"/>
      <c r="WPX39" s="827"/>
      <c r="WPY39" s="827"/>
      <c r="WPZ39" s="827"/>
      <c r="WQA39" s="827"/>
      <c r="WQB39" s="827"/>
      <c r="WQC39" s="827"/>
      <c r="WQD39" s="826"/>
      <c r="WQE39" s="827"/>
      <c r="WQF39" s="827"/>
      <c r="WQG39" s="827"/>
      <c r="WQH39" s="827"/>
      <c r="WQI39" s="827"/>
      <c r="WQJ39" s="827"/>
      <c r="WQK39" s="827"/>
      <c r="WQL39" s="827"/>
      <c r="WQM39" s="827"/>
      <c r="WQN39" s="827"/>
      <c r="WQO39" s="827"/>
      <c r="WQP39" s="827"/>
      <c r="WQQ39" s="827"/>
      <c r="WQR39" s="827"/>
      <c r="WQS39" s="827"/>
      <c r="WQT39" s="827"/>
      <c r="WQU39" s="827"/>
      <c r="WQV39" s="827"/>
      <c r="WQW39" s="827"/>
      <c r="WQX39" s="827"/>
      <c r="WQY39" s="827"/>
      <c r="WQZ39" s="827"/>
      <c r="WRA39" s="827"/>
      <c r="WRB39" s="827"/>
      <c r="WRC39" s="827"/>
      <c r="WRD39" s="827"/>
      <c r="WRE39" s="827"/>
      <c r="WRF39" s="827"/>
      <c r="WRG39" s="827"/>
      <c r="WRH39" s="827"/>
      <c r="WRI39" s="826"/>
      <c r="WRJ39" s="827"/>
      <c r="WRK39" s="827"/>
      <c r="WRL39" s="827"/>
      <c r="WRM39" s="827"/>
      <c r="WRN39" s="827"/>
      <c r="WRO39" s="827"/>
      <c r="WRP39" s="827"/>
      <c r="WRQ39" s="827"/>
      <c r="WRR39" s="827"/>
      <c r="WRS39" s="827"/>
      <c r="WRT39" s="827"/>
      <c r="WRU39" s="827"/>
      <c r="WRV39" s="827"/>
      <c r="WRW39" s="827"/>
      <c r="WRX39" s="827"/>
      <c r="WRY39" s="827"/>
      <c r="WRZ39" s="827"/>
      <c r="WSA39" s="827"/>
      <c r="WSB39" s="827"/>
      <c r="WSC39" s="827"/>
      <c r="WSD39" s="827"/>
      <c r="WSE39" s="827"/>
      <c r="WSF39" s="827"/>
      <c r="WSG39" s="827"/>
      <c r="WSH39" s="827"/>
      <c r="WSI39" s="827"/>
      <c r="WSJ39" s="827"/>
      <c r="WSK39" s="827"/>
      <c r="WSL39" s="827"/>
      <c r="WSM39" s="827"/>
      <c r="WSN39" s="826"/>
      <c r="WSO39" s="827"/>
      <c r="WSP39" s="827"/>
      <c r="WSQ39" s="827"/>
      <c r="WSR39" s="827"/>
      <c r="WSS39" s="827"/>
      <c r="WST39" s="827"/>
      <c r="WSU39" s="827"/>
      <c r="WSV39" s="827"/>
      <c r="WSW39" s="827"/>
      <c r="WSX39" s="827"/>
      <c r="WSY39" s="827"/>
      <c r="WSZ39" s="827"/>
      <c r="WTA39" s="827"/>
      <c r="WTB39" s="827"/>
      <c r="WTC39" s="827"/>
      <c r="WTD39" s="827"/>
      <c r="WTE39" s="827"/>
      <c r="WTF39" s="827"/>
      <c r="WTG39" s="827"/>
      <c r="WTH39" s="827"/>
      <c r="WTI39" s="827"/>
      <c r="WTJ39" s="827"/>
      <c r="WTK39" s="827"/>
      <c r="WTL39" s="827"/>
      <c r="WTM39" s="827"/>
      <c r="WTN39" s="827"/>
      <c r="WTO39" s="827"/>
      <c r="WTP39" s="827"/>
      <c r="WTQ39" s="827"/>
      <c r="WTR39" s="827"/>
      <c r="WTS39" s="826"/>
      <c r="WTT39" s="827"/>
      <c r="WTU39" s="827"/>
      <c r="WTV39" s="827"/>
      <c r="WTW39" s="827"/>
      <c r="WTX39" s="827"/>
      <c r="WTY39" s="827"/>
      <c r="WTZ39" s="827"/>
      <c r="WUA39" s="827"/>
      <c r="WUB39" s="827"/>
      <c r="WUC39" s="827"/>
      <c r="WUD39" s="827"/>
      <c r="WUE39" s="827"/>
      <c r="WUF39" s="827"/>
      <c r="WUG39" s="827"/>
      <c r="WUH39" s="827"/>
      <c r="WUI39" s="827"/>
      <c r="WUJ39" s="827"/>
      <c r="WUK39" s="827"/>
      <c r="WUL39" s="827"/>
      <c r="WUM39" s="827"/>
      <c r="WUN39" s="827"/>
      <c r="WUO39" s="827"/>
      <c r="WUP39" s="827"/>
      <c r="WUQ39" s="827"/>
      <c r="WUR39" s="827"/>
      <c r="WUS39" s="827"/>
      <c r="WUT39" s="827"/>
      <c r="WUU39" s="827"/>
      <c r="WUV39" s="827"/>
      <c r="WUW39" s="827"/>
      <c r="WUX39" s="826"/>
      <c r="WUY39" s="827"/>
      <c r="WUZ39" s="827"/>
      <c r="WVA39" s="827"/>
      <c r="WVB39" s="827"/>
      <c r="WVC39" s="827"/>
      <c r="WVD39" s="827"/>
      <c r="WVE39" s="827"/>
      <c r="WVF39" s="827"/>
      <c r="WVG39" s="827"/>
      <c r="WVH39" s="827"/>
      <c r="WVI39" s="827"/>
      <c r="WVJ39" s="827"/>
      <c r="WVK39" s="827"/>
      <c r="WVL39" s="827"/>
      <c r="WVM39" s="827"/>
      <c r="WVN39" s="827"/>
      <c r="WVO39" s="827"/>
      <c r="WVP39" s="827"/>
      <c r="WVQ39" s="827"/>
      <c r="WVR39" s="827"/>
      <c r="WVS39" s="827"/>
      <c r="WVT39" s="827"/>
      <c r="WVU39" s="827"/>
      <c r="WVV39" s="827"/>
      <c r="WVW39" s="827"/>
      <c r="WVX39" s="827"/>
      <c r="WVY39" s="827"/>
      <c r="WVZ39" s="827"/>
      <c r="WWA39" s="827"/>
      <c r="WWB39" s="827"/>
      <c r="WWC39" s="826"/>
      <c r="WWD39" s="827"/>
      <c r="WWE39" s="827"/>
      <c r="WWF39" s="827"/>
      <c r="WWG39" s="827"/>
      <c r="WWH39" s="827"/>
      <c r="WWI39" s="827"/>
      <c r="WWJ39" s="827"/>
      <c r="WWK39" s="827"/>
      <c r="WWL39" s="827"/>
      <c r="WWM39" s="827"/>
      <c r="WWN39" s="827"/>
      <c r="WWO39" s="827"/>
      <c r="WWP39" s="827"/>
      <c r="WWQ39" s="827"/>
      <c r="WWR39" s="827"/>
      <c r="WWS39" s="827"/>
      <c r="WWT39" s="827"/>
      <c r="WWU39" s="827"/>
      <c r="WWV39" s="827"/>
      <c r="WWW39" s="827"/>
      <c r="WWX39" s="827"/>
      <c r="WWY39" s="827"/>
      <c r="WWZ39" s="827"/>
      <c r="WXA39" s="827"/>
      <c r="WXB39" s="827"/>
      <c r="WXC39" s="827"/>
      <c r="WXD39" s="827"/>
      <c r="WXE39" s="827"/>
      <c r="WXF39" s="827"/>
      <c r="WXG39" s="827"/>
      <c r="WXH39" s="826"/>
      <c r="WXI39" s="827"/>
      <c r="WXJ39" s="827"/>
      <c r="WXK39" s="827"/>
      <c r="WXL39" s="827"/>
      <c r="WXM39" s="827"/>
      <c r="WXN39" s="827"/>
      <c r="WXO39" s="827"/>
      <c r="WXP39" s="827"/>
      <c r="WXQ39" s="827"/>
      <c r="WXR39" s="827"/>
      <c r="WXS39" s="827"/>
      <c r="WXT39" s="827"/>
      <c r="WXU39" s="827"/>
      <c r="WXV39" s="827"/>
      <c r="WXW39" s="827"/>
      <c r="WXX39" s="827"/>
      <c r="WXY39" s="827"/>
      <c r="WXZ39" s="827"/>
      <c r="WYA39" s="827"/>
      <c r="WYB39" s="827"/>
      <c r="WYC39" s="827"/>
      <c r="WYD39" s="827"/>
      <c r="WYE39" s="827"/>
      <c r="WYF39" s="827"/>
      <c r="WYG39" s="827"/>
      <c r="WYH39" s="827"/>
      <c r="WYI39" s="827"/>
      <c r="WYJ39" s="827"/>
      <c r="WYK39" s="827"/>
      <c r="WYL39" s="827"/>
      <c r="WYM39" s="826"/>
      <c r="WYN39" s="827"/>
      <c r="WYO39" s="827"/>
      <c r="WYP39" s="827"/>
      <c r="WYQ39" s="827"/>
      <c r="WYR39" s="827"/>
      <c r="WYS39" s="827"/>
      <c r="WYT39" s="827"/>
      <c r="WYU39" s="827"/>
      <c r="WYV39" s="827"/>
      <c r="WYW39" s="827"/>
      <c r="WYX39" s="827"/>
      <c r="WYY39" s="827"/>
      <c r="WYZ39" s="827"/>
      <c r="WZA39" s="827"/>
      <c r="WZB39" s="827"/>
    </row>
    <row r="40" spans="1:16226" ht="20" customHeight="1" x14ac:dyDescent="0.35">
      <c r="A40" s="594">
        <f t="shared" si="1"/>
        <v>32</v>
      </c>
      <c r="B40" s="677" t="s">
        <v>354</v>
      </c>
      <c r="C40" s="57">
        <v>2008</v>
      </c>
      <c r="D40" s="113" t="s">
        <v>7</v>
      </c>
      <c r="E40" s="590">
        <f>I40+K40+M40+O40+Q40+S40+U40+W40+Y40+AA40+AC40+AE40+AG40+AI40+AK40+AM40</f>
        <v>1.95</v>
      </c>
      <c r="F40" s="447">
        <f>(H40+J40+L40+N40+P40+R40+T40+V40+X40+Z40+AB40+AD40+AF40+AH40+AJ40+AL40)/G40</f>
        <v>84.5</v>
      </c>
      <c r="G40" s="448">
        <f>COUNT(H40,J40,L40,N40,P40,R40,T40,V40,X40,Z40,AB40,AD40,AF40,AH40,AJ40,AL40)</f>
        <v>2</v>
      </c>
      <c r="H40" s="108"/>
      <c r="I40" s="615"/>
      <c r="J40" s="108"/>
      <c r="K40" s="94"/>
      <c r="L40" s="108"/>
      <c r="M40" s="94"/>
      <c r="N40" s="486"/>
      <c r="O40" s="94"/>
      <c r="P40" s="108"/>
      <c r="Q40" s="94"/>
      <c r="R40" s="108"/>
      <c r="S40" s="94"/>
      <c r="T40" s="108"/>
      <c r="U40" s="94"/>
      <c r="V40" s="108">
        <v>82</v>
      </c>
      <c r="W40" s="94">
        <v>1.95</v>
      </c>
      <c r="X40" s="108">
        <v>87</v>
      </c>
      <c r="Y40" s="47">
        <v>0</v>
      </c>
      <c r="Z40" s="93"/>
      <c r="AA40" s="94"/>
      <c r="AB40" s="108"/>
      <c r="AC40" s="94"/>
      <c r="AD40" s="108"/>
      <c r="AE40" s="94"/>
      <c r="AF40" s="108"/>
      <c r="AG40" s="94"/>
      <c r="AH40" s="108"/>
      <c r="AI40" s="94"/>
      <c r="AJ40" s="108"/>
      <c r="AK40" s="94"/>
      <c r="AL40" s="108"/>
      <c r="AM40" s="47"/>
      <c r="AN40" s="569">
        <f t="shared" si="2"/>
        <v>32</v>
      </c>
    </row>
    <row r="41" spans="1:16226" s="30" customFormat="1" ht="20" customHeight="1" x14ac:dyDescent="0.35">
      <c r="A41" s="594">
        <f t="shared" si="1"/>
        <v>33</v>
      </c>
      <c r="B41" s="643" t="s">
        <v>282</v>
      </c>
      <c r="C41" s="68">
        <v>2008</v>
      </c>
      <c r="D41" s="150" t="s">
        <v>37</v>
      </c>
      <c r="E41" s="590">
        <f>I41+K41+M41+O41+Q41+S41+U41+W41+Y41+AA41+AC41+AE41+AG41+AI41+AK41+AM41</f>
        <v>1.5</v>
      </c>
      <c r="F41" s="447">
        <f>(H41+J41+L41+N41+P41+R41+T41+V41+X41+Z41+AB41+AD41+AF41+AH41+AJ41+AL41)/G41</f>
        <v>84.428571428571431</v>
      </c>
      <c r="G41" s="448">
        <f>COUNT(H41,J41,L41,N41,P41,R41,T41,V41,X41,Z41,AB41,AD41,AF41,AH41,AJ41,AL41)+2</f>
        <v>7</v>
      </c>
      <c r="H41" s="93"/>
      <c r="I41" s="615"/>
      <c r="J41" s="108">
        <v>87</v>
      </c>
      <c r="K41" s="106">
        <v>0</v>
      </c>
      <c r="L41" s="108">
        <v>248</v>
      </c>
      <c r="M41" s="106">
        <v>0</v>
      </c>
      <c r="N41" s="486"/>
      <c r="O41" s="94"/>
      <c r="P41" s="108"/>
      <c r="Q41" s="94"/>
      <c r="R41" s="108">
        <v>85</v>
      </c>
      <c r="S41" s="106">
        <v>1.5</v>
      </c>
      <c r="T41" s="108"/>
      <c r="U41" s="94"/>
      <c r="V41" s="108">
        <v>83</v>
      </c>
      <c r="W41" s="94">
        <v>0</v>
      </c>
      <c r="X41" s="108">
        <v>88</v>
      </c>
      <c r="Y41" s="47">
        <v>0</v>
      </c>
      <c r="Z41" s="108"/>
      <c r="AA41" s="94"/>
      <c r="AB41" s="108"/>
      <c r="AC41" s="94"/>
      <c r="AD41" s="108"/>
      <c r="AE41" s="94"/>
      <c r="AF41" s="108"/>
      <c r="AG41" s="94"/>
      <c r="AH41" s="108"/>
      <c r="AI41" s="94"/>
      <c r="AJ41" s="108"/>
      <c r="AK41" s="94"/>
      <c r="AL41" s="108"/>
      <c r="AM41" s="47"/>
      <c r="AN41" s="569">
        <f t="shared" si="2"/>
        <v>33</v>
      </c>
      <c r="AO41" s="46"/>
      <c r="AP41" s="46"/>
      <c r="AY41" s="17"/>
    </row>
    <row r="42" spans="1:16226" s="46" customFormat="1" ht="20.25" customHeight="1" x14ac:dyDescent="0.35">
      <c r="A42" s="594">
        <f t="shared" si="1"/>
        <v>34</v>
      </c>
      <c r="B42" s="512" t="s">
        <v>336</v>
      </c>
      <c r="C42" s="68">
        <v>2009</v>
      </c>
      <c r="D42" s="397" t="s">
        <v>545</v>
      </c>
      <c r="E42" s="590">
        <f>I42+K42+M42+O42+Q42+S42+U42+W42+Y42+AA42+AC42+AE42+AG42+AI42+AK42+AM42</f>
        <v>0.5</v>
      </c>
      <c r="F42" s="447">
        <f>(H42+J42+L42+N42+P42+R42+T42+V42+X42+Z42+AB42+AD42+AF42+AH42+AJ42+AL42)/G42</f>
        <v>80</v>
      </c>
      <c r="G42" s="448">
        <f>COUNT(H42,J42,L42,N42,P42,R42,T42,V42,X42,Z42,AB42,AD42,AF42,AH42,AJ42,AL42)+1</f>
        <v>3</v>
      </c>
      <c r="H42" s="108">
        <v>162</v>
      </c>
      <c r="I42" s="615">
        <v>0</v>
      </c>
      <c r="J42" s="108"/>
      <c r="K42" s="94"/>
      <c r="L42" s="93"/>
      <c r="M42" s="94"/>
      <c r="N42" s="486">
        <v>78</v>
      </c>
      <c r="O42" s="106">
        <v>0.5</v>
      </c>
      <c r="P42" s="108"/>
      <c r="Q42" s="94"/>
      <c r="R42" s="108"/>
      <c r="S42" s="94"/>
      <c r="T42" s="108"/>
      <c r="U42" s="94"/>
      <c r="V42" s="93"/>
      <c r="W42" s="94"/>
      <c r="X42" s="108"/>
      <c r="Y42" s="47"/>
      <c r="Z42" s="108"/>
      <c r="AA42" s="94"/>
      <c r="AB42" s="108"/>
      <c r="AC42" s="94"/>
      <c r="AD42" s="108"/>
      <c r="AE42" s="94"/>
      <c r="AF42" s="108"/>
      <c r="AG42" s="94"/>
      <c r="AH42" s="108"/>
      <c r="AI42" s="94"/>
      <c r="AJ42" s="108"/>
      <c r="AK42" s="94"/>
      <c r="AL42" s="108"/>
      <c r="AM42" s="47"/>
      <c r="AN42" s="569">
        <f t="shared" si="2"/>
        <v>34</v>
      </c>
      <c r="AY42" s="17"/>
    </row>
    <row r="43" spans="1:16226" s="46" customFormat="1" ht="20.25" customHeight="1" x14ac:dyDescent="0.35">
      <c r="A43" s="594">
        <f t="shared" si="1"/>
        <v>35</v>
      </c>
      <c r="B43" s="512" t="s">
        <v>609</v>
      </c>
      <c r="C43" s="68">
        <v>2008</v>
      </c>
      <c r="D43" s="336" t="s">
        <v>37</v>
      </c>
      <c r="E43" s="590">
        <f>I43+K43+M43+O43+Q43+S43+U43+W43+Y43+AA43+AC43+AE43+AG43+AI43+AK43+AM43</f>
        <v>0</v>
      </c>
      <c r="F43" s="447">
        <f>(H43+J43+L43+N43+P43+R43+T43+V43+X43+Z43+AB43+AD43+AF43+AH43+AJ43+AL43)/G43</f>
        <v>80.142857142857139</v>
      </c>
      <c r="G43" s="448">
        <f>COUNT(H43,J43,L43,N43,P43,R43,T43,V43,X43,Z43,AB43,AD43,AF43,AH43,AJ43,AL43)+2</f>
        <v>7</v>
      </c>
      <c r="H43" s="108"/>
      <c r="I43" s="615"/>
      <c r="J43" s="108">
        <v>79</v>
      </c>
      <c r="K43" s="106">
        <v>0</v>
      </c>
      <c r="L43" s="108">
        <v>231</v>
      </c>
      <c r="M43" s="106">
        <v>0</v>
      </c>
      <c r="N43" s="486">
        <v>84</v>
      </c>
      <c r="O43" s="94">
        <v>0</v>
      </c>
      <c r="P43" s="108"/>
      <c r="Q43" s="94"/>
      <c r="R43" s="108"/>
      <c r="S43" s="94"/>
      <c r="T43" s="108">
        <v>84</v>
      </c>
      <c r="U43" s="94">
        <v>0</v>
      </c>
      <c r="V43" s="108"/>
      <c r="W43" s="94"/>
      <c r="X43" s="108"/>
      <c r="Y43" s="47"/>
      <c r="Z43" s="108">
        <v>83</v>
      </c>
      <c r="AA43" s="94">
        <v>0</v>
      </c>
      <c r="AB43" s="108"/>
      <c r="AC43" s="94"/>
      <c r="AD43" s="108"/>
      <c r="AE43" s="94"/>
      <c r="AF43" s="108"/>
      <c r="AG43" s="94"/>
      <c r="AH43" s="108"/>
      <c r="AI43" s="94"/>
      <c r="AJ43" s="108"/>
      <c r="AK43" s="94"/>
      <c r="AL43" s="108"/>
      <c r="AM43" s="47"/>
      <c r="AN43" s="569">
        <f t="shared" si="2"/>
        <v>35</v>
      </c>
      <c r="AY43" s="17"/>
    </row>
    <row r="44" spans="1:16226" s="46" customFormat="1" ht="20.25" customHeight="1" x14ac:dyDescent="0.35">
      <c r="A44" s="594">
        <f t="shared" si="1"/>
        <v>36</v>
      </c>
      <c r="B44" s="71" t="s">
        <v>399</v>
      </c>
      <c r="C44" s="48">
        <v>2010</v>
      </c>
      <c r="D44" s="66" t="s">
        <v>27</v>
      </c>
      <c r="E44" s="590">
        <f>I44+K44+M44+O44+Q44+S44+U44+W44+Y44+AA44+AC44+AE44+AG44+AI44+AK44+AM44</f>
        <v>0</v>
      </c>
      <c r="F44" s="447">
        <f>(H44+J44+L44+N44+P44+R44+T44+V44+X44+Z44+AB44+AD44+AF44+AH44+AJ44+AL44)/G44</f>
        <v>80.666666666666671</v>
      </c>
      <c r="G44" s="448">
        <f>COUNT(H44,J44,L44,N44,P44,R44,T44,V44,X44,Z44,AB44,AD44,AF44,AH44,AJ44,AL44)+3</f>
        <v>6</v>
      </c>
      <c r="H44" s="108">
        <v>160</v>
      </c>
      <c r="I44" s="615">
        <v>0</v>
      </c>
      <c r="J44" s="108"/>
      <c r="K44" s="94"/>
      <c r="L44" s="108">
        <v>239</v>
      </c>
      <c r="M44" s="106">
        <v>0</v>
      </c>
      <c r="N44" s="486"/>
      <c r="O44" s="94"/>
      <c r="P44" s="108"/>
      <c r="Q44" s="94"/>
      <c r="R44" s="108"/>
      <c r="S44" s="94"/>
      <c r="T44" s="108"/>
      <c r="U44" s="94"/>
      <c r="V44" s="108"/>
      <c r="W44" s="94"/>
      <c r="X44" s="108"/>
      <c r="Y44" s="47"/>
      <c r="Z44" s="108">
        <v>85</v>
      </c>
      <c r="AA44" s="94">
        <v>0</v>
      </c>
      <c r="AB44" s="108"/>
      <c r="AC44" s="94"/>
      <c r="AD44" s="108"/>
      <c r="AE44" s="94"/>
      <c r="AF44" s="108"/>
      <c r="AG44" s="94"/>
      <c r="AH44" s="108"/>
      <c r="AI44" s="94"/>
      <c r="AJ44" s="108"/>
      <c r="AK44" s="94"/>
      <c r="AL44" s="108"/>
      <c r="AM44" s="47"/>
      <c r="AN44" s="569">
        <f t="shared" si="2"/>
        <v>36</v>
      </c>
    </row>
    <row r="45" spans="1:16226" s="46" customFormat="1" ht="20.25" customHeight="1" x14ac:dyDescent="0.35">
      <c r="A45" s="594">
        <f t="shared" ref="A45:A52" si="3">A44+1</f>
        <v>37</v>
      </c>
      <c r="B45" s="512" t="s">
        <v>612</v>
      </c>
      <c r="C45" s="48">
        <v>2010</v>
      </c>
      <c r="D45" s="66" t="s">
        <v>37</v>
      </c>
      <c r="E45" s="590">
        <f>I45+K45+M45+O45+Q45+S45+U45+W45+Y45+AA45+AC45+AE45+AG45+AI45+AK45+AM45</f>
        <v>0</v>
      </c>
      <c r="F45" s="447">
        <f>(H45+J45+L45+N45+P45+R45+T45+V45+X45+Z45+AB45+AD45+AF45+AH45+AJ45+AL45)/G45</f>
        <v>88</v>
      </c>
      <c r="G45" s="448">
        <f>COUNT(H45,J45,L45,N45,P45,R45,T45,V45,X45,Z45,AB45,AD45,AF45,AH45,AJ45,AL45)+3</f>
        <v>11</v>
      </c>
      <c r="H45" s="108">
        <v>177</v>
      </c>
      <c r="I45" s="615">
        <v>0</v>
      </c>
      <c r="J45" s="108">
        <v>92</v>
      </c>
      <c r="K45" s="106">
        <v>0</v>
      </c>
      <c r="L45" s="108">
        <v>260</v>
      </c>
      <c r="M45" s="106">
        <v>0</v>
      </c>
      <c r="N45" s="486">
        <v>86</v>
      </c>
      <c r="O45" s="94">
        <v>0</v>
      </c>
      <c r="P45" s="93"/>
      <c r="Q45" s="94"/>
      <c r="R45" s="108">
        <v>91</v>
      </c>
      <c r="S45" s="94">
        <v>0</v>
      </c>
      <c r="T45" s="108"/>
      <c r="U45" s="106"/>
      <c r="V45" s="108">
        <v>89</v>
      </c>
      <c r="W45" s="94">
        <v>0</v>
      </c>
      <c r="X45" s="108">
        <v>90</v>
      </c>
      <c r="Y45" s="47">
        <v>0</v>
      </c>
      <c r="Z45" s="108">
        <v>83</v>
      </c>
      <c r="AA45" s="94">
        <v>0</v>
      </c>
      <c r="AB45" s="108"/>
      <c r="AC45" s="94"/>
      <c r="AD45" s="108"/>
      <c r="AE45" s="94"/>
      <c r="AF45" s="108"/>
      <c r="AG45" s="94"/>
      <c r="AH45" s="108"/>
      <c r="AI45" s="94"/>
      <c r="AJ45" s="108"/>
      <c r="AK45" s="94"/>
      <c r="AL45" s="108"/>
      <c r="AM45" s="47"/>
      <c r="AN45" s="569">
        <f t="shared" ref="AN45:AN52" si="4">AN44+1</f>
        <v>37</v>
      </c>
    </row>
    <row r="46" spans="1:16226" s="46" customFormat="1" ht="20.25" customHeight="1" x14ac:dyDescent="0.35">
      <c r="A46" s="594">
        <f t="shared" si="3"/>
        <v>38</v>
      </c>
      <c r="B46" s="724" t="s">
        <v>626</v>
      </c>
      <c r="C46" s="48">
        <v>2010</v>
      </c>
      <c r="D46" s="397" t="s">
        <v>109</v>
      </c>
      <c r="E46" s="590">
        <f>I46+K46+M46+O46+Q46+S46+U46+W46+Y46+AA46+AC46+AE46+AG46+AI46+AK46+AM46</f>
        <v>0</v>
      </c>
      <c r="F46" s="447">
        <f>(H46+J46+L46+N46+P46+R46+T46+V46+X46+Z46+AB46+AD46+AF46+AH46+AJ46+AL46)/G46</f>
        <v>91.8</v>
      </c>
      <c r="G46" s="448">
        <f>COUNT(H46,J46,L46,N46,P46,R46,T46,V46,X46,Z46,AB46,AD46,AF46,AH46,AJ46,AL46)+1</f>
        <v>5</v>
      </c>
      <c r="H46" s="108">
        <v>187</v>
      </c>
      <c r="I46" s="615">
        <v>0</v>
      </c>
      <c r="J46" s="108"/>
      <c r="K46" s="94"/>
      <c r="L46" s="108"/>
      <c r="M46" s="94"/>
      <c r="N46" s="486"/>
      <c r="O46" s="94"/>
      <c r="P46" s="108"/>
      <c r="Q46" s="94"/>
      <c r="R46" s="108"/>
      <c r="S46" s="94"/>
      <c r="T46" s="108"/>
      <c r="U46" s="94"/>
      <c r="V46" s="108">
        <v>85</v>
      </c>
      <c r="W46" s="94">
        <v>0</v>
      </c>
      <c r="X46" s="108">
        <v>97</v>
      </c>
      <c r="Y46" s="47">
        <v>0</v>
      </c>
      <c r="Z46" s="108">
        <v>90</v>
      </c>
      <c r="AA46" s="94">
        <v>0</v>
      </c>
      <c r="AB46" s="108"/>
      <c r="AC46" s="94"/>
      <c r="AD46" s="108"/>
      <c r="AE46" s="94"/>
      <c r="AF46" s="108"/>
      <c r="AG46" s="94"/>
      <c r="AH46" s="108"/>
      <c r="AI46" s="94"/>
      <c r="AJ46" s="108"/>
      <c r="AK46" s="94"/>
      <c r="AL46" s="108"/>
      <c r="AM46" s="47"/>
      <c r="AN46" s="569">
        <f t="shared" si="4"/>
        <v>38</v>
      </c>
    </row>
    <row r="47" spans="1:16226" s="46" customFormat="1" ht="20.25" customHeight="1" x14ac:dyDescent="0.35">
      <c r="A47" s="594">
        <f t="shared" si="3"/>
        <v>39</v>
      </c>
      <c r="B47" s="71" t="s">
        <v>716</v>
      </c>
      <c r="C47" s="48">
        <v>2010</v>
      </c>
      <c r="D47" s="611" t="s">
        <v>718</v>
      </c>
      <c r="E47" s="590">
        <f>I47+K47+M47+O47+Q47+S47+U47+W47+Y47+AA47+AC47+AE47+AG47+AI47+AK47+AM47</f>
        <v>0</v>
      </c>
      <c r="F47" s="447">
        <f>(H47+J47+L47+N47+P47+R47+T47+V47+X47+Z47+AB47+AD47+AF47+AH47+AJ47+AL47)/G47</f>
        <v>98.5</v>
      </c>
      <c r="G47" s="448">
        <f>COUNT(H47,J47,L47,N47,P47,R47,T47,V47,X47,Z47,AB47,AD47,AF47,AH47,AJ47,AL47)</f>
        <v>2</v>
      </c>
      <c r="H47" s="108"/>
      <c r="I47" s="616"/>
      <c r="J47" s="108"/>
      <c r="K47" s="94"/>
      <c r="L47" s="108"/>
      <c r="M47" s="94"/>
      <c r="N47" s="486"/>
      <c r="O47" s="94"/>
      <c r="P47" s="108"/>
      <c r="Q47" s="94"/>
      <c r="R47" s="108">
        <v>103</v>
      </c>
      <c r="S47" s="94">
        <v>0</v>
      </c>
      <c r="T47" s="108">
        <v>94</v>
      </c>
      <c r="U47" s="94">
        <v>0</v>
      </c>
      <c r="V47" s="108"/>
      <c r="W47" s="94"/>
      <c r="X47" s="108"/>
      <c r="Y47" s="47"/>
      <c r="Z47" s="108"/>
      <c r="AA47" s="94"/>
      <c r="AB47" s="108"/>
      <c r="AC47" s="94"/>
      <c r="AD47" s="108"/>
      <c r="AE47" s="94"/>
      <c r="AF47" s="108"/>
      <c r="AG47" s="94"/>
      <c r="AH47" s="108"/>
      <c r="AI47" s="94"/>
      <c r="AJ47" s="108"/>
      <c r="AK47" s="94"/>
      <c r="AL47" s="108"/>
      <c r="AM47" s="47"/>
      <c r="AN47" s="569">
        <f t="shared" si="4"/>
        <v>39</v>
      </c>
    </row>
    <row r="48" spans="1:16226" s="46" customFormat="1" ht="20.25" customHeight="1" x14ac:dyDescent="0.35">
      <c r="A48" s="594">
        <f t="shared" si="3"/>
        <v>40</v>
      </c>
      <c r="B48" s="71" t="s">
        <v>401</v>
      </c>
      <c r="C48" s="48">
        <v>2010</v>
      </c>
      <c r="D48" s="66" t="s">
        <v>403</v>
      </c>
      <c r="E48" s="590">
        <f>I48+K48+M48+O48+Q48+S48+U48+W48+Y48+AA48+AC48+AE48+AG48+AI48+AK48+AM48</f>
        <v>0</v>
      </c>
      <c r="F48" s="447">
        <f>(H48+J48+L48+N48+P48+R48+T48+V48+X48+Z48+AB48+AD48+AF48+AH48+AJ48+AL48)/G48</f>
        <v>99.2</v>
      </c>
      <c r="G48" s="448">
        <f>COUNT(H48,J48,L48,N48,P48,R48,T48,V48,X48,Z48,AB48,AD48,AF48,AH48,AJ48,AL48)</f>
        <v>5</v>
      </c>
      <c r="H48" s="108"/>
      <c r="I48" s="615"/>
      <c r="J48" s="108"/>
      <c r="K48" s="94"/>
      <c r="L48" s="108"/>
      <c r="M48" s="94"/>
      <c r="N48" s="486"/>
      <c r="O48" s="94"/>
      <c r="P48" s="108">
        <v>107</v>
      </c>
      <c r="Q48" s="94">
        <v>0</v>
      </c>
      <c r="R48" s="108">
        <v>103</v>
      </c>
      <c r="S48" s="94">
        <v>0</v>
      </c>
      <c r="T48" s="93">
        <v>92</v>
      </c>
      <c r="U48" s="94">
        <v>0</v>
      </c>
      <c r="V48" s="108">
        <v>96</v>
      </c>
      <c r="W48" s="94">
        <v>0</v>
      </c>
      <c r="X48" s="108">
        <v>98</v>
      </c>
      <c r="Y48" s="47">
        <v>0</v>
      </c>
      <c r="Z48" s="108"/>
      <c r="AA48" s="94"/>
      <c r="AB48" s="108"/>
      <c r="AC48" s="94"/>
      <c r="AD48" s="108"/>
      <c r="AE48" s="94"/>
      <c r="AF48" s="108"/>
      <c r="AG48" s="94"/>
      <c r="AH48" s="108"/>
      <c r="AI48" s="94"/>
      <c r="AJ48" s="108"/>
      <c r="AK48" s="94"/>
      <c r="AL48" s="108"/>
      <c r="AM48" s="47"/>
      <c r="AN48" s="569">
        <f t="shared" si="4"/>
        <v>40</v>
      </c>
    </row>
    <row r="49" spans="1:40" s="46" customFormat="1" ht="20.25" customHeight="1" x14ac:dyDescent="0.35">
      <c r="A49" s="594">
        <f t="shared" si="3"/>
        <v>41</v>
      </c>
      <c r="B49" s="396" t="s">
        <v>546</v>
      </c>
      <c r="C49" s="48">
        <v>2010</v>
      </c>
      <c r="D49" s="397" t="s">
        <v>339</v>
      </c>
      <c r="E49" s="590">
        <f>I49+K49+M49+O49+Q49+S49+U49+W49+Y49+AA49+AC49+AE49+AG49+AI49+AK49+AM49</f>
        <v>0</v>
      </c>
      <c r="F49" s="447">
        <f>(H49+J49+L49+N49+P49+R49+T49+V49+X49+Z49+AB49+AD49+AF49+AH49+AJ49+AL49)/G49</f>
        <v>101</v>
      </c>
      <c r="G49" s="448">
        <f>COUNT(H49,J49,L49,N49,P49,R49,T49,V49,X49,Z49,AB49,AD49,AF49,AH49,AJ49,AL49)+1</f>
        <v>3</v>
      </c>
      <c r="H49" s="108">
        <v>190</v>
      </c>
      <c r="I49" s="615">
        <v>0</v>
      </c>
      <c r="J49" s="108"/>
      <c r="K49" s="94"/>
      <c r="L49" s="108"/>
      <c r="M49" s="94"/>
      <c r="N49" s="486"/>
      <c r="O49" s="94"/>
      <c r="P49" s="108"/>
      <c r="Q49" s="94"/>
      <c r="R49" s="108"/>
      <c r="S49" s="94"/>
      <c r="T49" s="108"/>
      <c r="U49" s="94"/>
      <c r="V49" s="108">
        <v>113</v>
      </c>
      <c r="W49" s="94">
        <v>0</v>
      </c>
      <c r="X49" s="108"/>
      <c r="Y49" s="47"/>
      <c r="Z49" s="108"/>
      <c r="AA49" s="94"/>
      <c r="AB49" s="108"/>
      <c r="AC49" s="94"/>
      <c r="AD49" s="108"/>
      <c r="AE49" s="94"/>
      <c r="AF49" s="108"/>
      <c r="AG49" s="94"/>
      <c r="AH49" s="108"/>
      <c r="AI49" s="94"/>
      <c r="AJ49" s="108"/>
      <c r="AK49" s="94"/>
      <c r="AL49" s="108"/>
      <c r="AM49" s="47"/>
      <c r="AN49" s="569">
        <f t="shared" si="4"/>
        <v>41</v>
      </c>
    </row>
    <row r="50" spans="1:40" s="46" customFormat="1" ht="20.25" customHeight="1" x14ac:dyDescent="0.35">
      <c r="A50" s="594">
        <f t="shared" si="3"/>
        <v>42</v>
      </c>
      <c r="B50" s="512" t="s">
        <v>613</v>
      </c>
      <c r="C50" s="48">
        <v>2008</v>
      </c>
      <c r="D50" s="320" t="s">
        <v>478</v>
      </c>
      <c r="E50" s="590">
        <f>I50+K50+M50+O50+Q50+S50+U50+W50+Y50+AA50+AC50+AE50+AG50+AI50+AK50+AM50</f>
        <v>0</v>
      </c>
      <c r="F50" s="447">
        <f>(H50+J50+L50+N50+P50+R50+T50+V50+X50+Z50+AB50+AD50+AF50+AH50+AJ50+AL50)/G50</f>
        <v>104.8</v>
      </c>
      <c r="G50" s="448">
        <f>COUNT(H50,J50,L50,N50,P50,R50,T50,V50,X50,Z50,AB50,AD50,AF50,AH50,AJ50,AL50)</f>
        <v>5</v>
      </c>
      <c r="H50" s="93"/>
      <c r="I50" s="615"/>
      <c r="J50" s="108">
        <v>95</v>
      </c>
      <c r="K50" s="106">
        <v>0</v>
      </c>
      <c r="L50" s="108"/>
      <c r="M50" s="94"/>
      <c r="N50" s="486">
        <v>105</v>
      </c>
      <c r="O50" s="94">
        <v>0</v>
      </c>
      <c r="P50" s="108">
        <v>99</v>
      </c>
      <c r="Q50" s="94">
        <v>0</v>
      </c>
      <c r="R50" s="108"/>
      <c r="S50" s="94"/>
      <c r="T50" s="108"/>
      <c r="U50" s="94"/>
      <c r="V50" s="108">
        <v>116</v>
      </c>
      <c r="W50" s="94">
        <v>0</v>
      </c>
      <c r="X50" s="108">
        <v>109</v>
      </c>
      <c r="Y50" s="47">
        <v>0</v>
      </c>
      <c r="Z50" s="108"/>
      <c r="AA50" s="94"/>
      <c r="AB50" s="108"/>
      <c r="AC50" s="94"/>
      <c r="AD50" s="108"/>
      <c r="AE50" s="94"/>
      <c r="AF50" s="108"/>
      <c r="AG50" s="94"/>
      <c r="AH50" s="108"/>
      <c r="AI50" s="94"/>
      <c r="AJ50" s="108"/>
      <c r="AK50" s="94"/>
      <c r="AL50" s="108"/>
      <c r="AM50" s="47"/>
      <c r="AN50" s="569">
        <f t="shared" si="4"/>
        <v>42</v>
      </c>
    </row>
    <row r="51" spans="1:40" s="46" customFormat="1" ht="20.25" customHeight="1" x14ac:dyDescent="0.35">
      <c r="A51" s="594">
        <f t="shared" si="3"/>
        <v>43</v>
      </c>
      <c r="B51" s="512" t="s">
        <v>615</v>
      </c>
      <c r="C51" s="48">
        <v>2010</v>
      </c>
      <c r="D51" s="480" t="s">
        <v>616</v>
      </c>
      <c r="E51" s="590">
        <f>I51+K51+M51+O51+Q51+S51+U51+W51+Y51+AA51+AC51+AE51+AG51+AI51+AK51+AM51</f>
        <v>0</v>
      </c>
      <c r="F51" s="447">
        <f>(H51+J51+L51+N51+P51+R51+T51+V51+X51+Z51+AB51+AD51+AF51+AH51+AJ51+AL51)/G51</f>
        <v>115.33333333333333</v>
      </c>
      <c r="G51" s="448">
        <f>COUNT(H51,J51,L51,N51,P51,R51,T51,V51,X51,Z51,AB51,AD51,AF51,AH51,AJ51,AL51)</f>
        <v>3</v>
      </c>
      <c r="H51" s="108"/>
      <c r="I51" s="615"/>
      <c r="J51" s="108"/>
      <c r="K51" s="94"/>
      <c r="L51" s="108"/>
      <c r="M51" s="94"/>
      <c r="N51" s="486">
        <v>109</v>
      </c>
      <c r="O51" s="94">
        <v>0</v>
      </c>
      <c r="P51" s="108"/>
      <c r="Q51" s="94"/>
      <c r="R51" s="108">
        <v>115</v>
      </c>
      <c r="S51" s="94">
        <v>0</v>
      </c>
      <c r="T51" s="108"/>
      <c r="U51" s="94"/>
      <c r="V51" s="108"/>
      <c r="W51" s="94"/>
      <c r="X51" s="108"/>
      <c r="Y51" s="47"/>
      <c r="Z51" s="108">
        <v>122</v>
      </c>
      <c r="AA51" s="94">
        <v>0</v>
      </c>
      <c r="AB51" s="108"/>
      <c r="AC51" s="94"/>
      <c r="AD51" s="108"/>
      <c r="AE51" s="94"/>
      <c r="AF51" s="108"/>
      <c r="AG51" s="94"/>
      <c r="AH51" s="108"/>
      <c r="AI51" s="94"/>
      <c r="AJ51" s="108"/>
      <c r="AK51" s="94"/>
      <c r="AL51" s="108"/>
      <c r="AM51" s="47"/>
      <c r="AN51" s="569">
        <f t="shared" si="4"/>
        <v>43</v>
      </c>
    </row>
    <row r="52" spans="1:40" s="46" customFormat="1" ht="20.25" hidden="1" customHeight="1" x14ac:dyDescent="0.35">
      <c r="A52" s="594">
        <f t="shared" si="3"/>
        <v>44</v>
      </c>
      <c r="B52" s="132" t="s">
        <v>205</v>
      </c>
      <c r="C52" s="48">
        <v>2009</v>
      </c>
      <c r="D52" s="152" t="s">
        <v>27</v>
      </c>
      <c r="E52" s="590">
        <f t="shared" ref="E23:E54" si="5">I52+K52+M52+O52+Q52+S52+U52+W52+Y52+AA52+AC52+AE52+AG52+AI52+AK52+AM52</f>
        <v>0</v>
      </c>
      <c r="F52" s="447"/>
      <c r="G52" s="449"/>
      <c r="H52" s="108"/>
      <c r="I52" s="615"/>
      <c r="J52" s="108"/>
      <c r="K52" s="106"/>
      <c r="L52" s="108"/>
      <c r="M52" s="94"/>
      <c r="N52" s="486"/>
      <c r="O52" s="94"/>
      <c r="P52" s="108"/>
      <c r="Q52" s="94"/>
      <c r="R52" s="93"/>
      <c r="S52" s="94"/>
      <c r="T52" s="108"/>
      <c r="U52" s="94"/>
      <c r="V52" s="108"/>
      <c r="W52" s="94"/>
      <c r="X52" s="108"/>
      <c r="Y52" s="47"/>
      <c r="Z52" s="108"/>
      <c r="AA52" s="94"/>
      <c r="AB52" s="108"/>
      <c r="AC52" s="94"/>
      <c r="AD52" s="108"/>
      <c r="AE52" s="94"/>
      <c r="AF52" s="108"/>
      <c r="AG52" s="94"/>
      <c r="AH52" s="108"/>
      <c r="AI52" s="94"/>
      <c r="AJ52" s="108"/>
      <c r="AK52" s="94"/>
      <c r="AL52" s="108"/>
      <c r="AM52" s="47"/>
      <c r="AN52" s="569">
        <f t="shared" si="4"/>
        <v>44</v>
      </c>
    </row>
    <row r="53" spans="1:40" s="46" customFormat="1" ht="20.25" hidden="1" customHeight="1" x14ac:dyDescent="0.35">
      <c r="A53" s="594">
        <f t="shared" ref="A53:A84" si="6">A52+1</f>
        <v>45</v>
      </c>
      <c r="B53" s="650" t="s">
        <v>400</v>
      </c>
      <c r="C53" s="57">
        <v>2008</v>
      </c>
      <c r="D53" s="113" t="s">
        <v>352</v>
      </c>
      <c r="E53" s="590">
        <f t="shared" si="5"/>
        <v>0</v>
      </c>
      <c r="F53" s="447">
        <f>(H53+J53+L53+N53+P53+R53+T53+V53+X53+Z53+AB53+AD53+AF53+AH53+AJ53+AL53)/G53</f>
        <v>84.5</v>
      </c>
      <c r="G53" s="448">
        <f>COUNT(H53,J53,L53,N53,P53,R53,T53,V53,X53,Z53,AB53,AD53,AF53,AH53,AJ53,AL53)+1</f>
        <v>2</v>
      </c>
      <c r="H53" s="108">
        <v>169</v>
      </c>
      <c r="I53" s="615">
        <v>0</v>
      </c>
      <c r="J53" s="108"/>
      <c r="K53" s="94"/>
      <c r="L53" s="108"/>
      <c r="M53" s="94"/>
      <c r="N53" s="486"/>
      <c r="O53" s="94"/>
      <c r="P53" s="108"/>
      <c r="Q53" s="94"/>
      <c r="R53" s="108"/>
      <c r="S53" s="106"/>
      <c r="T53" s="108"/>
      <c r="U53" s="94"/>
      <c r="V53" s="108"/>
      <c r="W53" s="94"/>
      <c r="X53" s="108"/>
      <c r="Y53" s="47"/>
      <c r="Z53" s="108"/>
      <c r="AA53" s="94"/>
      <c r="AB53" s="108"/>
      <c r="AC53" s="94"/>
      <c r="AD53" s="108"/>
      <c r="AE53" s="94"/>
      <c r="AF53" s="108"/>
      <c r="AG53" s="94"/>
      <c r="AH53" s="108"/>
      <c r="AI53" s="94"/>
      <c r="AJ53" s="108"/>
      <c r="AK53" s="94"/>
      <c r="AL53" s="108"/>
      <c r="AM53" s="47"/>
      <c r="AN53" s="569">
        <f t="shared" ref="AN53:AN84" si="7">AN52+1</f>
        <v>45</v>
      </c>
    </row>
    <row r="54" spans="1:40" s="46" customFormat="1" ht="20.25" hidden="1" customHeight="1" x14ac:dyDescent="0.35">
      <c r="A54" s="594">
        <f t="shared" si="6"/>
        <v>46</v>
      </c>
      <c r="B54" s="650" t="s">
        <v>482</v>
      </c>
      <c r="C54" s="48">
        <v>2009</v>
      </c>
      <c r="D54" s="300" t="s">
        <v>43</v>
      </c>
      <c r="E54" s="590">
        <f t="shared" si="5"/>
        <v>0</v>
      </c>
      <c r="F54" s="443"/>
      <c r="G54" s="449"/>
      <c r="H54" s="108"/>
      <c r="I54" s="615"/>
      <c r="J54" s="108"/>
      <c r="K54" s="94"/>
      <c r="L54" s="108"/>
      <c r="M54" s="94"/>
      <c r="N54" s="486"/>
      <c r="O54" s="94"/>
      <c r="P54" s="108"/>
      <c r="Q54" s="94"/>
      <c r="R54" s="108"/>
      <c r="S54" s="94"/>
      <c r="T54" s="108"/>
      <c r="U54" s="94"/>
      <c r="V54" s="108"/>
      <c r="W54" s="94"/>
      <c r="X54" s="108"/>
      <c r="Y54" s="47"/>
      <c r="Z54" s="108"/>
      <c r="AA54" s="94"/>
      <c r="AB54" s="108"/>
      <c r="AC54" s="94"/>
      <c r="AD54" s="108"/>
      <c r="AE54" s="94"/>
      <c r="AF54" s="108"/>
      <c r="AG54" s="94"/>
      <c r="AH54" s="108"/>
      <c r="AI54" s="94"/>
      <c r="AJ54" s="108"/>
      <c r="AK54" s="94"/>
      <c r="AL54" s="108"/>
      <c r="AM54" s="47"/>
      <c r="AN54" s="569">
        <f t="shared" si="7"/>
        <v>46</v>
      </c>
    </row>
    <row r="55" spans="1:40" s="46" customFormat="1" ht="20.25" hidden="1" customHeight="1" x14ac:dyDescent="0.35">
      <c r="A55" s="594">
        <f t="shared" si="6"/>
        <v>47</v>
      </c>
      <c r="B55" s="71" t="s">
        <v>360</v>
      </c>
      <c r="C55" s="48">
        <v>2010</v>
      </c>
      <c r="D55" s="66" t="s">
        <v>361</v>
      </c>
      <c r="E55" s="590">
        <f t="shared" ref="E55:E86" si="8">I55+K55+M55+O55+Q55+S55+U55+W55+Y55+AA55+AC55+AE55+AG55+AI55+AK55+AM55</f>
        <v>0</v>
      </c>
      <c r="F55" s="443"/>
      <c r="G55" s="449"/>
      <c r="H55" s="108"/>
      <c r="I55" s="615"/>
      <c r="J55" s="108"/>
      <c r="K55" s="94"/>
      <c r="L55" s="108"/>
      <c r="M55" s="94"/>
      <c r="N55" s="486"/>
      <c r="O55" s="94"/>
      <c r="P55" s="108"/>
      <c r="Q55" s="94"/>
      <c r="R55" s="108"/>
      <c r="S55" s="94"/>
      <c r="T55" s="108"/>
      <c r="U55" s="94"/>
      <c r="V55" s="108"/>
      <c r="W55" s="94"/>
      <c r="X55" s="108"/>
      <c r="Y55" s="47"/>
      <c r="Z55" s="108"/>
      <c r="AA55" s="94"/>
      <c r="AB55" s="108"/>
      <c r="AC55" s="94"/>
      <c r="AD55" s="108"/>
      <c r="AE55" s="94"/>
      <c r="AF55" s="108"/>
      <c r="AG55" s="94"/>
      <c r="AH55" s="108"/>
      <c r="AI55" s="94"/>
      <c r="AJ55" s="108"/>
      <c r="AK55" s="94"/>
      <c r="AL55" s="108"/>
      <c r="AM55" s="47"/>
      <c r="AN55" s="569">
        <f t="shared" si="7"/>
        <v>47</v>
      </c>
    </row>
    <row r="56" spans="1:40" s="46" customFormat="1" ht="20.25" hidden="1" customHeight="1" x14ac:dyDescent="0.35">
      <c r="A56" s="594">
        <f t="shared" si="6"/>
        <v>48</v>
      </c>
      <c r="B56" s="656" t="s">
        <v>342</v>
      </c>
      <c r="C56" s="68">
        <v>2009</v>
      </c>
      <c r="D56" s="175" t="s">
        <v>343</v>
      </c>
      <c r="E56" s="590">
        <f t="shared" si="8"/>
        <v>0</v>
      </c>
      <c r="F56" s="443"/>
      <c r="G56" s="449"/>
      <c r="H56" s="93"/>
      <c r="I56" s="615"/>
      <c r="J56" s="108"/>
      <c r="K56" s="94"/>
      <c r="L56" s="108"/>
      <c r="M56" s="94"/>
      <c r="N56" s="486"/>
      <c r="O56" s="94"/>
      <c r="P56" s="108"/>
      <c r="Q56" s="94"/>
      <c r="R56" s="108"/>
      <c r="S56" s="94"/>
      <c r="T56" s="108"/>
      <c r="U56" s="94"/>
      <c r="V56" s="108"/>
      <c r="W56" s="94"/>
      <c r="X56" s="108"/>
      <c r="Y56" s="47"/>
      <c r="Z56" s="108"/>
      <c r="AA56" s="94"/>
      <c r="AB56" s="108"/>
      <c r="AC56" s="94"/>
      <c r="AD56" s="108"/>
      <c r="AE56" s="94"/>
      <c r="AF56" s="108"/>
      <c r="AG56" s="94"/>
      <c r="AH56" s="108"/>
      <c r="AI56" s="94"/>
      <c r="AJ56" s="108"/>
      <c r="AK56" s="94"/>
      <c r="AL56" s="108"/>
      <c r="AM56" s="47"/>
      <c r="AN56" s="569">
        <f t="shared" si="7"/>
        <v>48</v>
      </c>
    </row>
    <row r="57" spans="1:40" s="46" customFormat="1" ht="20.25" hidden="1" customHeight="1" x14ac:dyDescent="0.35">
      <c r="A57" s="594">
        <f t="shared" si="6"/>
        <v>49</v>
      </c>
      <c r="B57" s="71" t="s">
        <v>139</v>
      </c>
      <c r="C57" s="48">
        <v>2010</v>
      </c>
      <c r="D57" s="66" t="s">
        <v>22</v>
      </c>
      <c r="E57" s="590">
        <f t="shared" si="8"/>
        <v>0</v>
      </c>
      <c r="F57" s="443"/>
      <c r="G57" s="449"/>
      <c r="H57" s="108"/>
      <c r="I57" s="615"/>
      <c r="J57" s="108"/>
      <c r="K57" s="94"/>
      <c r="L57" s="108"/>
      <c r="M57" s="94"/>
      <c r="N57" s="486"/>
      <c r="O57" s="94"/>
      <c r="P57" s="108"/>
      <c r="Q57" s="94"/>
      <c r="R57" s="108"/>
      <c r="S57" s="94"/>
      <c r="T57" s="108"/>
      <c r="U57" s="94"/>
      <c r="V57" s="108"/>
      <c r="W57" s="94"/>
      <c r="X57" s="108"/>
      <c r="Y57" s="47"/>
      <c r="Z57" s="108"/>
      <c r="AA57" s="94"/>
      <c r="AB57" s="108"/>
      <c r="AC57" s="94"/>
      <c r="AD57" s="108"/>
      <c r="AE57" s="94"/>
      <c r="AF57" s="108"/>
      <c r="AG57" s="94"/>
      <c r="AH57" s="108"/>
      <c r="AI57" s="94"/>
      <c r="AJ57" s="108"/>
      <c r="AK57" s="94"/>
      <c r="AL57" s="108"/>
      <c r="AM57" s="47"/>
      <c r="AN57" s="569">
        <f t="shared" si="7"/>
        <v>49</v>
      </c>
    </row>
    <row r="58" spans="1:40" s="46" customFormat="1" ht="20.25" hidden="1" customHeight="1" x14ac:dyDescent="0.35">
      <c r="A58" s="594">
        <f t="shared" si="6"/>
        <v>50</v>
      </c>
      <c r="B58" s="71" t="s">
        <v>358</v>
      </c>
      <c r="C58" s="48">
        <v>2010</v>
      </c>
      <c r="D58" s="66" t="s">
        <v>60</v>
      </c>
      <c r="E58" s="590">
        <f t="shared" si="8"/>
        <v>0</v>
      </c>
      <c r="F58" s="443"/>
      <c r="G58" s="449"/>
      <c r="H58" s="108"/>
      <c r="I58" s="615"/>
      <c r="J58" s="108"/>
      <c r="K58" s="94"/>
      <c r="L58" s="108"/>
      <c r="M58" s="94"/>
      <c r="N58" s="486"/>
      <c r="O58" s="94"/>
      <c r="P58" s="108"/>
      <c r="Q58" s="94"/>
      <c r="R58" s="108"/>
      <c r="S58" s="94"/>
      <c r="T58" s="108"/>
      <c r="U58" s="94"/>
      <c r="V58" s="108"/>
      <c r="W58" s="94"/>
      <c r="X58" s="108"/>
      <c r="Y58" s="47"/>
      <c r="Z58" s="108"/>
      <c r="AA58" s="94"/>
      <c r="AB58" s="108"/>
      <c r="AC58" s="94"/>
      <c r="AD58" s="108"/>
      <c r="AE58" s="94"/>
      <c r="AF58" s="108"/>
      <c r="AG58" s="94"/>
      <c r="AH58" s="108"/>
      <c r="AI58" s="94"/>
      <c r="AJ58" s="108"/>
      <c r="AK58" s="94"/>
      <c r="AL58" s="108"/>
      <c r="AM58" s="47"/>
      <c r="AN58" s="569">
        <f t="shared" si="7"/>
        <v>50</v>
      </c>
    </row>
    <row r="59" spans="1:40" s="46" customFormat="1" ht="20.25" hidden="1" customHeight="1" x14ac:dyDescent="0.35">
      <c r="A59" s="594">
        <f t="shared" si="6"/>
        <v>51</v>
      </c>
      <c r="B59" s="71" t="s">
        <v>257</v>
      </c>
      <c r="C59" s="48">
        <v>2010</v>
      </c>
      <c r="D59" s="22" t="s">
        <v>61</v>
      </c>
      <c r="E59" s="590">
        <f t="shared" si="8"/>
        <v>0</v>
      </c>
      <c r="F59" s="443"/>
      <c r="G59" s="449"/>
      <c r="H59" s="108"/>
      <c r="I59" s="615"/>
      <c r="J59" s="108"/>
      <c r="K59" s="94"/>
      <c r="L59" s="108"/>
      <c r="M59" s="94"/>
      <c r="N59" s="486"/>
      <c r="O59" s="94"/>
      <c r="P59" s="108"/>
      <c r="Q59" s="94"/>
      <c r="R59" s="108"/>
      <c r="S59" s="94"/>
      <c r="T59" s="108"/>
      <c r="U59" s="94"/>
      <c r="V59" s="108"/>
      <c r="W59" s="94"/>
      <c r="X59" s="108"/>
      <c r="Y59" s="47"/>
      <c r="Z59" s="108"/>
      <c r="AA59" s="94"/>
      <c r="AB59" s="108"/>
      <c r="AC59" s="94"/>
      <c r="AD59" s="108"/>
      <c r="AE59" s="94"/>
      <c r="AF59" s="108"/>
      <c r="AG59" s="94"/>
      <c r="AH59" s="108"/>
      <c r="AI59" s="94"/>
      <c r="AJ59" s="108"/>
      <c r="AK59" s="94"/>
      <c r="AL59" s="108"/>
      <c r="AM59" s="47"/>
      <c r="AN59" s="569">
        <f t="shared" si="7"/>
        <v>51</v>
      </c>
    </row>
    <row r="60" spans="1:40" s="46" customFormat="1" ht="20.25" hidden="1" customHeight="1" x14ac:dyDescent="0.35">
      <c r="A60" s="594">
        <f t="shared" si="6"/>
        <v>52</v>
      </c>
      <c r="B60" s="123" t="s">
        <v>104</v>
      </c>
      <c r="C60" s="68">
        <v>2008</v>
      </c>
      <c r="D60" s="777" t="s">
        <v>37</v>
      </c>
      <c r="E60" s="590">
        <f t="shared" si="8"/>
        <v>0</v>
      </c>
      <c r="F60" s="443"/>
      <c r="G60" s="449"/>
      <c r="H60" s="108"/>
      <c r="I60" s="615"/>
      <c r="J60" s="108"/>
      <c r="K60" s="94"/>
      <c r="L60" s="108"/>
      <c r="M60" s="94"/>
      <c r="N60" s="486"/>
      <c r="O60" s="94"/>
      <c r="P60" s="108"/>
      <c r="Q60" s="94"/>
      <c r="R60" s="108"/>
      <c r="S60" s="94"/>
      <c r="T60" s="108"/>
      <c r="U60" s="94"/>
      <c r="V60" s="108"/>
      <c r="W60" s="94"/>
      <c r="X60" s="108"/>
      <c r="Y60" s="47"/>
      <c r="Z60" s="108"/>
      <c r="AA60" s="94"/>
      <c r="AB60" s="108"/>
      <c r="AC60" s="94"/>
      <c r="AD60" s="108"/>
      <c r="AE60" s="94"/>
      <c r="AF60" s="108"/>
      <c r="AG60" s="94"/>
      <c r="AH60" s="108"/>
      <c r="AI60" s="94"/>
      <c r="AJ60" s="108"/>
      <c r="AK60" s="94"/>
      <c r="AL60" s="108"/>
      <c r="AM60" s="47"/>
      <c r="AN60" s="569">
        <f t="shared" si="7"/>
        <v>52</v>
      </c>
    </row>
    <row r="61" spans="1:40" s="46" customFormat="1" ht="20.25" hidden="1" customHeight="1" x14ac:dyDescent="0.35">
      <c r="A61" s="594">
        <f t="shared" si="6"/>
        <v>53</v>
      </c>
      <c r="B61" s="228" t="s">
        <v>130</v>
      </c>
      <c r="C61" s="68">
        <v>2008</v>
      </c>
      <c r="D61" s="767" t="s">
        <v>106</v>
      </c>
      <c r="E61" s="590">
        <f t="shared" si="8"/>
        <v>0</v>
      </c>
      <c r="F61" s="443"/>
      <c r="G61" s="449"/>
      <c r="H61" s="93"/>
      <c r="I61" s="615"/>
      <c r="J61" s="108"/>
      <c r="K61" s="94"/>
      <c r="L61" s="108"/>
      <c r="M61" s="94"/>
      <c r="N61" s="486"/>
      <c r="O61" s="94"/>
      <c r="P61" s="108"/>
      <c r="Q61" s="94"/>
      <c r="R61" s="108"/>
      <c r="S61" s="94"/>
      <c r="T61" s="108"/>
      <c r="U61" s="94"/>
      <c r="V61" s="108"/>
      <c r="W61" s="94"/>
      <c r="X61" s="108"/>
      <c r="Y61" s="47"/>
      <c r="Z61" s="108"/>
      <c r="AA61" s="94"/>
      <c r="AB61" s="108"/>
      <c r="AC61" s="94"/>
      <c r="AD61" s="108"/>
      <c r="AE61" s="94"/>
      <c r="AF61" s="108"/>
      <c r="AG61" s="94"/>
      <c r="AH61" s="108"/>
      <c r="AI61" s="94"/>
      <c r="AJ61" s="108"/>
      <c r="AK61" s="94"/>
      <c r="AL61" s="108"/>
      <c r="AM61" s="47"/>
      <c r="AN61" s="569">
        <f t="shared" si="7"/>
        <v>53</v>
      </c>
    </row>
    <row r="62" spans="1:40" s="46" customFormat="1" ht="20.25" hidden="1" customHeight="1" x14ac:dyDescent="0.35">
      <c r="A62" s="594">
        <f t="shared" si="6"/>
        <v>54</v>
      </c>
      <c r="B62" s="655" t="s">
        <v>571</v>
      </c>
      <c r="C62" s="48">
        <v>2009</v>
      </c>
      <c r="D62" s="691" t="s">
        <v>18</v>
      </c>
      <c r="E62" s="590">
        <f t="shared" si="8"/>
        <v>0</v>
      </c>
      <c r="F62" s="447">
        <f>(H62+J62+L62+N62+P62+R62+T62+V62+X62+Z62+AB62+AD62+AF62+AH62+AJ62+AL62)/G62</f>
        <v>114</v>
      </c>
      <c r="G62" s="448">
        <f>COUNT(H62,J62,L62,N62,P62,R62,T62,V62,X62,Z62,AB62,AD62,AF62,AH62,AJ62,AL62)</f>
        <v>1</v>
      </c>
      <c r="H62" s="108"/>
      <c r="I62" s="615"/>
      <c r="J62" s="108">
        <v>114</v>
      </c>
      <c r="K62" s="106">
        <v>0</v>
      </c>
      <c r="L62" s="108"/>
      <c r="M62" s="94"/>
      <c r="N62" s="486"/>
      <c r="O62" s="94"/>
      <c r="P62" s="108"/>
      <c r="Q62" s="94"/>
      <c r="R62" s="108"/>
      <c r="S62" s="94"/>
      <c r="T62" s="108"/>
      <c r="U62" s="94"/>
      <c r="V62" s="108"/>
      <c r="W62" s="94"/>
      <c r="X62" s="108"/>
      <c r="Y62" s="47"/>
      <c r="Z62" s="108"/>
      <c r="AA62" s="94"/>
      <c r="AB62" s="108"/>
      <c r="AC62" s="94"/>
      <c r="AD62" s="108"/>
      <c r="AE62" s="94"/>
      <c r="AF62" s="108"/>
      <c r="AG62" s="94"/>
      <c r="AH62" s="108"/>
      <c r="AI62" s="94"/>
      <c r="AJ62" s="108"/>
      <c r="AK62" s="94"/>
      <c r="AL62" s="108"/>
      <c r="AM62" s="47"/>
      <c r="AN62" s="569">
        <f t="shared" si="7"/>
        <v>54</v>
      </c>
    </row>
    <row r="63" spans="1:40" s="46" customFormat="1" ht="20.25" hidden="1" customHeight="1" x14ac:dyDescent="0.35">
      <c r="A63" s="594">
        <f t="shared" si="6"/>
        <v>55</v>
      </c>
      <c r="B63" s="135" t="s">
        <v>232</v>
      </c>
      <c r="C63" s="48">
        <v>2009</v>
      </c>
      <c r="D63" s="674" t="s">
        <v>18</v>
      </c>
      <c r="E63" s="590">
        <f t="shared" si="8"/>
        <v>0</v>
      </c>
      <c r="F63" s="443"/>
      <c r="G63" s="449"/>
      <c r="H63" s="108"/>
      <c r="I63" s="615"/>
      <c r="J63" s="108"/>
      <c r="K63" s="94"/>
      <c r="L63" s="108"/>
      <c r="M63" s="94"/>
      <c r="N63" s="486"/>
      <c r="O63" s="94"/>
      <c r="P63" s="108"/>
      <c r="Q63" s="94"/>
      <c r="R63" s="108"/>
      <c r="S63" s="94"/>
      <c r="T63" s="108"/>
      <c r="U63" s="94"/>
      <c r="V63" s="108"/>
      <c r="W63" s="94"/>
      <c r="X63" s="108"/>
      <c r="Y63" s="47"/>
      <c r="Z63" s="108"/>
      <c r="AA63" s="94"/>
      <c r="AB63" s="108"/>
      <c r="AC63" s="94"/>
      <c r="AD63" s="108"/>
      <c r="AE63" s="94"/>
      <c r="AF63" s="108"/>
      <c r="AG63" s="94"/>
      <c r="AH63" s="108"/>
      <c r="AI63" s="94"/>
      <c r="AJ63" s="108"/>
      <c r="AK63" s="94"/>
      <c r="AL63" s="108"/>
      <c r="AM63" s="47"/>
      <c r="AN63" s="569">
        <f t="shared" si="7"/>
        <v>55</v>
      </c>
    </row>
    <row r="64" spans="1:40" s="46" customFormat="1" ht="20.25" hidden="1" customHeight="1" x14ac:dyDescent="0.35">
      <c r="A64" s="594">
        <f t="shared" si="6"/>
        <v>56</v>
      </c>
      <c r="B64" s="71" t="s">
        <v>735</v>
      </c>
      <c r="C64" s="48">
        <v>100</v>
      </c>
      <c r="D64" s="22" t="s">
        <v>736</v>
      </c>
      <c r="E64" s="590">
        <f t="shared" si="8"/>
        <v>0</v>
      </c>
      <c r="F64" s="443"/>
      <c r="G64" s="449"/>
      <c r="H64" s="108"/>
      <c r="I64" s="616"/>
      <c r="J64" s="108"/>
      <c r="K64" s="94"/>
      <c r="L64" s="108"/>
      <c r="M64" s="94"/>
      <c r="N64" s="486"/>
      <c r="O64" s="94"/>
      <c r="P64" s="108"/>
      <c r="Q64" s="94"/>
      <c r="R64" s="108"/>
      <c r="S64" s="94"/>
      <c r="T64" s="108">
        <v>100</v>
      </c>
      <c r="U64" s="94">
        <v>0</v>
      </c>
      <c r="V64" s="108"/>
      <c r="W64" s="94"/>
      <c r="X64" s="108"/>
      <c r="Y64" s="47"/>
      <c r="Z64" s="108"/>
      <c r="AA64" s="94"/>
      <c r="AB64" s="108"/>
      <c r="AC64" s="94"/>
      <c r="AD64" s="108"/>
      <c r="AE64" s="94"/>
      <c r="AF64" s="108"/>
      <c r="AG64" s="94"/>
      <c r="AH64" s="108"/>
      <c r="AI64" s="94"/>
      <c r="AJ64" s="108"/>
      <c r="AK64" s="94"/>
      <c r="AL64" s="108"/>
      <c r="AM64" s="47"/>
      <c r="AN64" s="569">
        <f t="shared" si="7"/>
        <v>56</v>
      </c>
    </row>
    <row r="65" spans="1:40" s="46" customFormat="1" ht="20.25" hidden="1" customHeight="1" x14ac:dyDescent="0.35">
      <c r="A65" s="594">
        <f t="shared" si="6"/>
        <v>57</v>
      </c>
      <c r="B65" s="123" t="s">
        <v>107</v>
      </c>
      <c r="C65" s="68">
        <v>2009</v>
      </c>
      <c r="D65" s="168" t="s">
        <v>85</v>
      </c>
      <c r="E65" s="590">
        <f t="shared" si="8"/>
        <v>0</v>
      </c>
      <c r="F65" s="443"/>
      <c r="G65" s="449"/>
      <c r="H65" s="108"/>
      <c r="I65" s="615"/>
      <c r="J65" s="108"/>
      <c r="K65" s="94"/>
      <c r="L65" s="108"/>
      <c r="M65" s="94"/>
      <c r="N65" s="486"/>
      <c r="O65" s="94"/>
      <c r="P65" s="108"/>
      <c r="Q65" s="94"/>
      <c r="R65" s="108"/>
      <c r="S65" s="94"/>
      <c r="T65" s="108"/>
      <c r="U65" s="94"/>
      <c r="V65" s="108"/>
      <c r="W65" s="94"/>
      <c r="X65" s="108"/>
      <c r="Y65" s="47"/>
      <c r="Z65" s="108"/>
      <c r="AA65" s="94"/>
      <c r="AB65" s="108"/>
      <c r="AC65" s="94"/>
      <c r="AD65" s="108"/>
      <c r="AE65" s="94"/>
      <c r="AF65" s="108"/>
      <c r="AG65" s="94"/>
      <c r="AH65" s="108"/>
      <c r="AI65" s="94"/>
      <c r="AJ65" s="108"/>
      <c r="AK65" s="94"/>
      <c r="AL65" s="108"/>
      <c r="AM65" s="47"/>
      <c r="AN65" s="569">
        <f t="shared" si="7"/>
        <v>57</v>
      </c>
    </row>
    <row r="66" spans="1:40" s="46" customFormat="1" ht="20.25" hidden="1" customHeight="1" x14ac:dyDescent="0.35">
      <c r="A66" s="594">
        <f t="shared" si="6"/>
        <v>58</v>
      </c>
      <c r="B66" s="650" t="s">
        <v>611</v>
      </c>
      <c r="C66" s="57">
        <v>2008</v>
      </c>
      <c r="D66" s="224" t="s">
        <v>398</v>
      </c>
      <c r="E66" s="590">
        <f t="shared" si="8"/>
        <v>0</v>
      </c>
      <c r="F66" s="447">
        <f>(H66+J66+L66+N66+P66+R66+T66+V66+X66+Z66+AB66+AD66+AF66+AH66+AJ66+AL66)/G66</f>
        <v>86</v>
      </c>
      <c r="G66" s="448">
        <f>COUNT(H66,J66,L66,N66,P66,R66,T66,V66,X66,Z66,AB66,AD66,AF66,AH66,AJ66,AL66)</f>
        <v>2</v>
      </c>
      <c r="H66" s="108"/>
      <c r="I66" s="615"/>
      <c r="J66" s="108"/>
      <c r="K66" s="94"/>
      <c r="L66" s="108"/>
      <c r="M66" s="94"/>
      <c r="N66" s="486">
        <v>85</v>
      </c>
      <c r="O66" s="94">
        <v>0</v>
      </c>
      <c r="P66" s="108">
        <v>87</v>
      </c>
      <c r="Q66" s="94">
        <v>0</v>
      </c>
      <c r="R66" s="108"/>
      <c r="S66" s="94"/>
      <c r="T66" s="108"/>
      <c r="U66" s="94"/>
      <c r="V66" s="108"/>
      <c r="W66" s="94"/>
      <c r="X66" s="108"/>
      <c r="Y66" s="47"/>
      <c r="Z66" s="108"/>
      <c r="AA66" s="94"/>
      <c r="AB66" s="108"/>
      <c r="AC66" s="94"/>
      <c r="AD66" s="108"/>
      <c r="AE66" s="94"/>
      <c r="AF66" s="108"/>
      <c r="AG66" s="94"/>
      <c r="AH66" s="108"/>
      <c r="AI66" s="94"/>
      <c r="AJ66" s="108"/>
      <c r="AK66" s="94"/>
      <c r="AL66" s="108"/>
      <c r="AM66" s="47"/>
      <c r="AN66" s="569">
        <f t="shared" si="7"/>
        <v>58</v>
      </c>
    </row>
    <row r="67" spans="1:40" s="46" customFormat="1" ht="20.25" hidden="1" customHeight="1" x14ac:dyDescent="0.35">
      <c r="A67" s="594">
        <f t="shared" si="6"/>
        <v>59</v>
      </c>
      <c r="B67" s="132" t="s">
        <v>224</v>
      </c>
      <c r="C67" s="68">
        <v>2008</v>
      </c>
      <c r="D67" s="152" t="s">
        <v>60</v>
      </c>
      <c r="E67" s="590">
        <f t="shared" si="8"/>
        <v>0</v>
      </c>
      <c r="F67" s="443"/>
      <c r="G67" s="449"/>
      <c r="H67" s="108"/>
      <c r="I67" s="615"/>
      <c r="J67" s="108"/>
      <c r="K67" s="94"/>
      <c r="L67" s="108"/>
      <c r="M67" s="94"/>
      <c r="N67" s="486"/>
      <c r="O67" s="94"/>
      <c r="P67" s="108"/>
      <c r="Q67" s="94"/>
      <c r="R67" s="108"/>
      <c r="S67" s="94"/>
      <c r="T67" s="108"/>
      <c r="U67" s="94"/>
      <c r="V67" s="108"/>
      <c r="W67" s="94"/>
      <c r="X67" s="108"/>
      <c r="Y67" s="47"/>
      <c r="Z67" s="108"/>
      <c r="AA67" s="94"/>
      <c r="AB67" s="108"/>
      <c r="AC67" s="94"/>
      <c r="AD67" s="108"/>
      <c r="AE67" s="94"/>
      <c r="AF67" s="108"/>
      <c r="AG67" s="94"/>
      <c r="AH67" s="108"/>
      <c r="AI67" s="94"/>
      <c r="AJ67" s="108"/>
      <c r="AK67" s="94"/>
      <c r="AL67" s="108"/>
      <c r="AM67" s="47"/>
      <c r="AN67" s="569">
        <f t="shared" si="7"/>
        <v>59</v>
      </c>
    </row>
    <row r="68" spans="1:40" s="46" customFormat="1" ht="20.25" hidden="1" customHeight="1" x14ac:dyDescent="0.35">
      <c r="A68" s="594">
        <f t="shared" si="6"/>
        <v>60</v>
      </c>
      <c r="B68" s="122" t="s">
        <v>198</v>
      </c>
      <c r="C68" s="48">
        <v>2009</v>
      </c>
      <c r="D68" s="116" t="s">
        <v>22</v>
      </c>
      <c r="E68" s="590">
        <f t="shared" si="8"/>
        <v>0</v>
      </c>
      <c r="F68" s="443"/>
      <c r="G68" s="449"/>
      <c r="H68" s="108"/>
      <c r="I68" s="615"/>
      <c r="J68" s="108"/>
      <c r="K68" s="94"/>
      <c r="L68" s="108"/>
      <c r="M68" s="94"/>
      <c r="N68" s="486"/>
      <c r="O68" s="94"/>
      <c r="P68" s="108"/>
      <c r="Q68" s="94"/>
      <c r="R68" s="108"/>
      <c r="S68" s="94"/>
      <c r="T68" s="108"/>
      <c r="U68" s="94"/>
      <c r="V68" s="108"/>
      <c r="W68" s="94"/>
      <c r="X68" s="108"/>
      <c r="Y68" s="47"/>
      <c r="Z68" s="108"/>
      <c r="AA68" s="94"/>
      <c r="AB68" s="108"/>
      <c r="AC68" s="94"/>
      <c r="AD68" s="108"/>
      <c r="AE68" s="94"/>
      <c r="AF68" s="108"/>
      <c r="AG68" s="94"/>
      <c r="AH68" s="108"/>
      <c r="AI68" s="94"/>
      <c r="AJ68" s="108"/>
      <c r="AK68" s="94"/>
      <c r="AL68" s="108"/>
      <c r="AM68" s="47"/>
      <c r="AN68" s="569">
        <f t="shared" si="7"/>
        <v>60</v>
      </c>
    </row>
    <row r="69" spans="1:40" s="46" customFormat="1" ht="20.25" hidden="1" customHeight="1" x14ac:dyDescent="0.35">
      <c r="A69" s="594">
        <f t="shared" si="6"/>
        <v>61</v>
      </c>
      <c r="B69" s="71" t="s">
        <v>734</v>
      </c>
      <c r="C69" s="48">
        <v>2010</v>
      </c>
      <c r="D69" s="66" t="s">
        <v>7</v>
      </c>
      <c r="E69" s="590">
        <f t="shared" si="8"/>
        <v>0</v>
      </c>
      <c r="F69" s="443"/>
      <c r="G69" s="449"/>
      <c r="H69" s="108"/>
      <c r="I69" s="616"/>
      <c r="J69" s="108"/>
      <c r="K69" s="94"/>
      <c r="L69" s="108"/>
      <c r="M69" s="94"/>
      <c r="N69" s="486"/>
      <c r="O69" s="94"/>
      <c r="P69" s="108"/>
      <c r="Q69" s="94"/>
      <c r="R69" s="108"/>
      <c r="S69" s="94"/>
      <c r="T69" s="108">
        <v>93</v>
      </c>
      <c r="U69" s="94">
        <v>0</v>
      </c>
      <c r="V69" s="108"/>
      <c r="W69" s="94"/>
      <c r="X69" s="108"/>
      <c r="Y69" s="47"/>
      <c r="Z69" s="108"/>
      <c r="AA69" s="94"/>
      <c r="AB69" s="108"/>
      <c r="AC69" s="94"/>
      <c r="AD69" s="108"/>
      <c r="AE69" s="94"/>
      <c r="AF69" s="108"/>
      <c r="AG69" s="94"/>
      <c r="AH69" s="108"/>
      <c r="AI69" s="94"/>
      <c r="AJ69" s="108"/>
      <c r="AK69" s="94"/>
      <c r="AL69" s="108"/>
      <c r="AM69" s="47"/>
      <c r="AN69" s="569">
        <f t="shared" si="7"/>
        <v>61</v>
      </c>
    </row>
    <row r="70" spans="1:40" s="46" customFormat="1" ht="20.25" hidden="1" customHeight="1" x14ac:dyDescent="0.35">
      <c r="A70" s="594">
        <f t="shared" si="6"/>
        <v>62</v>
      </c>
      <c r="B70" s="650" t="s">
        <v>476</v>
      </c>
      <c r="C70" s="48">
        <v>2010</v>
      </c>
      <c r="D70" s="66" t="s">
        <v>32</v>
      </c>
      <c r="E70" s="590">
        <f t="shared" si="8"/>
        <v>0</v>
      </c>
      <c r="F70" s="443"/>
      <c r="G70" s="449"/>
      <c r="H70" s="108"/>
      <c r="I70" s="615"/>
      <c r="J70" s="108"/>
      <c r="K70" s="94"/>
      <c r="L70" s="108"/>
      <c r="M70" s="94"/>
      <c r="N70" s="486"/>
      <c r="O70" s="94"/>
      <c r="P70" s="108"/>
      <c r="Q70" s="94"/>
      <c r="R70" s="108"/>
      <c r="S70" s="94"/>
      <c r="T70" s="108"/>
      <c r="U70" s="94"/>
      <c r="V70" s="108"/>
      <c r="W70" s="94"/>
      <c r="X70" s="108"/>
      <c r="Y70" s="47"/>
      <c r="Z70" s="108"/>
      <c r="AA70" s="94"/>
      <c r="AB70" s="108"/>
      <c r="AC70" s="94"/>
      <c r="AD70" s="108"/>
      <c r="AE70" s="94"/>
      <c r="AF70" s="108"/>
      <c r="AG70" s="94"/>
      <c r="AH70" s="108"/>
      <c r="AI70" s="94"/>
      <c r="AJ70" s="108"/>
      <c r="AK70" s="94"/>
      <c r="AL70" s="108"/>
      <c r="AM70" s="47"/>
      <c r="AN70" s="569">
        <f t="shared" si="7"/>
        <v>62</v>
      </c>
    </row>
    <row r="71" spans="1:40" s="46" customFormat="1" ht="20.25" hidden="1" customHeight="1" x14ac:dyDescent="0.35">
      <c r="A71" s="594">
        <f t="shared" si="6"/>
        <v>63</v>
      </c>
      <c r="B71" s="285" t="s">
        <v>203</v>
      </c>
      <c r="C71" s="68">
        <v>2008</v>
      </c>
      <c r="D71" s="120" t="s">
        <v>12</v>
      </c>
      <c r="E71" s="590">
        <f t="shared" si="8"/>
        <v>0</v>
      </c>
      <c r="F71" s="443"/>
      <c r="G71" s="449"/>
      <c r="H71" s="108"/>
      <c r="I71" s="615"/>
      <c r="J71" s="108"/>
      <c r="K71" s="94"/>
      <c r="L71" s="108"/>
      <c r="M71" s="94"/>
      <c r="N71" s="486"/>
      <c r="O71" s="94"/>
      <c r="P71" s="108"/>
      <c r="Q71" s="94"/>
      <c r="R71" s="108"/>
      <c r="S71" s="94"/>
      <c r="T71" s="108"/>
      <c r="U71" s="94"/>
      <c r="V71" s="108"/>
      <c r="W71" s="94"/>
      <c r="X71" s="108"/>
      <c r="Y71" s="47"/>
      <c r="Z71" s="108"/>
      <c r="AA71" s="94"/>
      <c r="AB71" s="108"/>
      <c r="AC71" s="94"/>
      <c r="AD71" s="108"/>
      <c r="AE71" s="94"/>
      <c r="AF71" s="108"/>
      <c r="AG71" s="94"/>
      <c r="AH71" s="108"/>
      <c r="AI71" s="94"/>
      <c r="AJ71" s="108"/>
      <c r="AK71" s="94"/>
      <c r="AL71" s="108"/>
      <c r="AM71" s="47"/>
      <c r="AN71" s="569">
        <f t="shared" si="7"/>
        <v>63</v>
      </c>
    </row>
    <row r="72" spans="1:40" s="46" customFormat="1" ht="20.25" hidden="1" customHeight="1" x14ac:dyDescent="0.35">
      <c r="A72" s="594">
        <f t="shared" si="6"/>
        <v>64</v>
      </c>
      <c r="B72" s="180" t="s">
        <v>356</v>
      </c>
      <c r="C72" s="68">
        <v>2009</v>
      </c>
      <c r="D72" s="181" t="s">
        <v>60</v>
      </c>
      <c r="E72" s="590">
        <f t="shared" si="8"/>
        <v>0</v>
      </c>
      <c r="F72" s="443"/>
      <c r="G72" s="449"/>
      <c r="H72" s="108"/>
      <c r="I72" s="615"/>
      <c r="J72" s="108"/>
      <c r="K72" s="94"/>
      <c r="L72" s="108"/>
      <c r="M72" s="94"/>
      <c r="N72" s="486"/>
      <c r="O72" s="94"/>
      <c r="P72" s="108"/>
      <c r="Q72" s="94"/>
      <c r="R72" s="108"/>
      <c r="S72" s="94"/>
      <c r="T72" s="108"/>
      <c r="U72" s="94"/>
      <c r="V72" s="108"/>
      <c r="W72" s="94"/>
      <c r="X72" s="108"/>
      <c r="Y72" s="47"/>
      <c r="Z72" s="108"/>
      <c r="AA72" s="94"/>
      <c r="AB72" s="108"/>
      <c r="AC72" s="94"/>
      <c r="AD72" s="108"/>
      <c r="AE72" s="94"/>
      <c r="AF72" s="108"/>
      <c r="AG72" s="94"/>
      <c r="AH72" s="108"/>
      <c r="AI72" s="94"/>
      <c r="AJ72" s="108"/>
      <c r="AK72" s="94"/>
      <c r="AL72" s="108"/>
      <c r="AM72" s="47"/>
      <c r="AN72" s="569">
        <f t="shared" si="7"/>
        <v>64</v>
      </c>
    </row>
    <row r="73" spans="1:40" s="46" customFormat="1" ht="20.25" hidden="1" customHeight="1" x14ac:dyDescent="0.35">
      <c r="A73" s="594">
        <f t="shared" si="6"/>
        <v>65</v>
      </c>
      <c r="B73" s="71" t="s">
        <v>368</v>
      </c>
      <c r="C73" s="48">
        <v>2010</v>
      </c>
      <c r="D73" s="66" t="s">
        <v>11</v>
      </c>
      <c r="E73" s="590">
        <f t="shared" si="8"/>
        <v>0</v>
      </c>
      <c r="F73" s="443"/>
      <c r="G73" s="449"/>
      <c r="H73" s="108"/>
      <c r="I73" s="615"/>
      <c r="J73" s="108"/>
      <c r="K73" s="94"/>
      <c r="L73" s="108"/>
      <c r="M73" s="94"/>
      <c r="N73" s="486"/>
      <c r="O73" s="94"/>
      <c r="P73" s="108"/>
      <c r="Q73" s="94"/>
      <c r="R73" s="108"/>
      <c r="S73" s="94"/>
      <c r="T73" s="108"/>
      <c r="U73" s="94"/>
      <c r="V73" s="108"/>
      <c r="W73" s="94"/>
      <c r="X73" s="108"/>
      <c r="Y73" s="47"/>
      <c r="Z73" s="108"/>
      <c r="AA73" s="94"/>
      <c r="AB73" s="108"/>
      <c r="AC73" s="94"/>
      <c r="AD73" s="108"/>
      <c r="AE73" s="94"/>
      <c r="AF73" s="108"/>
      <c r="AG73" s="94"/>
      <c r="AH73" s="108"/>
      <c r="AI73" s="94"/>
      <c r="AJ73" s="108"/>
      <c r="AK73" s="94"/>
      <c r="AL73" s="108"/>
      <c r="AM73" s="47"/>
      <c r="AN73" s="569">
        <f t="shared" si="7"/>
        <v>65</v>
      </c>
    </row>
    <row r="74" spans="1:40" s="46" customFormat="1" ht="20.25" hidden="1" customHeight="1" x14ac:dyDescent="0.35">
      <c r="A74" s="594">
        <f t="shared" si="6"/>
        <v>66</v>
      </c>
      <c r="B74" s="105" t="s">
        <v>190</v>
      </c>
      <c r="C74" s="68">
        <v>2009</v>
      </c>
      <c r="D74" s="425" t="s">
        <v>28</v>
      </c>
      <c r="E74" s="590">
        <f t="shared" si="8"/>
        <v>0</v>
      </c>
      <c r="F74" s="443"/>
      <c r="G74" s="449"/>
      <c r="H74" s="108"/>
      <c r="I74" s="615"/>
      <c r="J74" s="108"/>
      <c r="K74" s="94"/>
      <c r="L74" s="108"/>
      <c r="M74" s="94"/>
      <c r="N74" s="486"/>
      <c r="O74" s="94"/>
      <c r="P74" s="108"/>
      <c r="Q74" s="94"/>
      <c r="R74" s="108"/>
      <c r="S74" s="94"/>
      <c r="T74" s="108"/>
      <c r="U74" s="94"/>
      <c r="V74" s="108"/>
      <c r="W74" s="94"/>
      <c r="X74" s="108"/>
      <c r="Y74" s="47"/>
      <c r="Z74" s="108"/>
      <c r="AA74" s="94"/>
      <c r="AB74" s="108"/>
      <c r="AC74" s="94"/>
      <c r="AD74" s="108"/>
      <c r="AE74" s="94"/>
      <c r="AF74" s="108"/>
      <c r="AG74" s="94"/>
      <c r="AH74" s="108"/>
      <c r="AI74" s="94"/>
      <c r="AJ74" s="108"/>
      <c r="AK74" s="94"/>
      <c r="AL74" s="108"/>
      <c r="AM74" s="47"/>
      <c r="AN74" s="569">
        <f t="shared" si="7"/>
        <v>66</v>
      </c>
    </row>
    <row r="75" spans="1:40" s="46" customFormat="1" ht="20.25" hidden="1" customHeight="1" x14ac:dyDescent="0.35">
      <c r="A75" s="594">
        <f t="shared" si="6"/>
        <v>67</v>
      </c>
      <c r="B75" s="650" t="s">
        <v>256</v>
      </c>
      <c r="C75" s="68">
        <v>2008</v>
      </c>
      <c r="D75" s="139" t="s">
        <v>11</v>
      </c>
      <c r="E75" s="590">
        <f t="shared" si="8"/>
        <v>0</v>
      </c>
      <c r="F75" s="443"/>
      <c r="G75" s="449"/>
      <c r="H75" s="108"/>
      <c r="I75" s="615"/>
      <c r="J75" s="108"/>
      <c r="K75" s="94"/>
      <c r="L75" s="108"/>
      <c r="M75" s="94"/>
      <c r="N75" s="486"/>
      <c r="O75" s="94"/>
      <c r="P75" s="108"/>
      <c r="Q75" s="94"/>
      <c r="R75" s="108"/>
      <c r="S75" s="94"/>
      <c r="T75" s="108"/>
      <c r="U75" s="94"/>
      <c r="V75" s="108"/>
      <c r="W75" s="94"/>
      <c r="X75" s="108"/>
      <c r="Y75" s="47"/>
      <c r="Z75" s="108"/>
      <c r="AA75" s="94"/>
      <c r="AB75" s="108"/>
      <c r="AC75" s="94"/>
      <c r="AD75" s="108"/>
      <c r="AE75" s="94"/>
      <c r="AF75" s="108"/>
      <c r="AG75" s="94"/>
      <c r="AH75" s="108"/>
      <c r="AI75" s="94"/>
      <c r="AJ75" s="108"/>
      <c r="AK75" s="94"/>
      <c r="AL75" s="108"/>
      <c r="AM75" s="47"/>
      <c r="AN75" s="569">
        <f t="shared" si="7"/>
        <v>67</v>
      </c>
    </row>
    <row r="76" spans="1:40" s="46" customFormat="1" ht="20.25" hidden="1" customHeight="1" x14ac:dyDescent="0.35">
      <c r="A76" s="594">
        <f t="shared" si="6"/>
        <v>68</v>
      </c>
      <c r="B76" s="650" t="s">
        <v>283</v>
      </c>
      <c r="C76" s="68">
        <v>2008</v>
      </c>
      <c r="D76" s="150" t="s">
        <v>7</v>
      </c>
      <c r="E76" s="590">
        <f t="shared" si="8"/>
        <v>0</v>
      </c>
      <c r="F76" s="443"/>
      <c r="G76" s="449"/>
      <c r="H76" s="108"/>
      <c r="I76" s="615"/>
      <c r="J76" s="108"/>
      <c r="K76" s="94"/>
      <c r="L76" s="108"/>
      <c r="M76" s="94"/>
      <c r="N76" s="486"/>
      <c r="O76" s="94"/>
      <c r="P76" s="109"/>
      <c r="Q76" s="47"/>
      <c r="R76" s="108"/>
      <c r="S76" s="94"/>
      <c r="T76" s="109"/>
      <c r="U76" s="47"/>
      <c r="V76" s="111"/>
      <c r="W76" s="47"/>
      <c r="X76" s="111"/>
      <c r="Y76" s="47"/>
      <c r="Z76" s="108"/>
      <c r="AA76" s="47"/>
      <c r="AB76" s="111"/>
      <c r="AC76" s="47"/>
      <c r="AD76" s="111"/>
      <c r="AE76" s="47"/>
      <c r="AF76" s="111"/>
      <c r="AG76" s="47"/>
      <c r="AH76" s="111"/>
      <c r="AI76" s="47"/>
      <c r="AJ76" s="111"/>
      <c r="AK76" s="47"/>
      <c r="AL76" s="111"/>
      <c r="AM76" s="47"/>
      <c r="AN76" s="569">
        <f t="shared" si="7"/>
        <v>68</v>
      </c>
    </row>
    <row r="77" spans="1:40" s="46" customFormat="1" ht="20.25" hidden="1" customHeight="1" x14ac:dyDescent="0.35">
      <c r="A77" s="594">
        <f t="shared" si="6"/>
        <v>69</v>
      </c>
      <c r="B77" s="512" t="s">
        <v>614</v>
      </c>
      <c r="C77" s="48">
        <v>2009</v>
      </c>
      <c r="D77" s="303" t="s">
        <v>15</v>
      </c>
      <c r="E77" s="590">
        <f t="shared" si="8"/>
        <v>0</v>
      </c>
      <c r="F77" s="447">
        <f>(H77+J77+L77+N77+P77+R77+T77+V77+X77+Z77+AB77+AD77+AF77+AH77+AJ77+AL77)/G77</f>
        <v>110.66666666666667</v>
      </c>
      <c r="G77" s="448">
        <f>COUNT(H77,J77,L77,N77,P77,R77,T77,V77,X77,Z77,AB77,AD77,AF77,AH77,AJ77,AL77)</f>
        <v>3</v>
      </c>
      <c r="H77" s="108"/>
      <c r="I77" s="615"/>
      <c r="J77" s="108"/>
      <c r="K77" s="94"/>
      <c r="L77" s="108"/>
      <c r="M77" s="94"/>
      <c r="N77" s="486">
        <v>108</v>
      </c>
      <c r="O77" s="94">
        <v>0</v>
      </c>
      <c r="P77" s="109">
        <v>107</v>
      </c>
      <c r="Q77" s="47">
        <v>0</v>
      </c>
      <c r="R77" s="108"/>
      <c r="S77" s="94"/>
      <c r="T77" s="109">
        <v>117</v>
      </c>
      <c r="U77" s="47">
        <v>0</v>
      </c>
      <c r="V77" s="111"/>
      <c r="W77" s="47"/>
      <c r="X77" s="111"/>
      <c r="Y77" s="47"/>
      <c r="Z77" s="108"/>
      <c r="AA77" s="47"/>
      <c r="AB77" s="111"/>
      <c r="AC77" s="47"/>
      <c r="AD77" s="111"/>
      <c r="AE77" s="47"/>
      <c r="AF77" s="111"/>
      <c r="AG77" s="47"/>
      <c r="AH77" s="111"/>
      <c r="AI77" s="47"/>
      <c r="AJ77" s="111"/>
      <c r="AK77" s="47"/>
      <c r="AL77" s="111"/>
      <c r="AM77" s="47"/>
      <c r="AN77" s="569">
        <f t="shared" si="7"/>
        <v>69</v>
      </c>
    </row>
    <row r="78" spans="1:40" s="46" customFormat="1" ht="20.25" hidden="1" customHeight="1" x14ac:dyDescent="0.35">
      <c r="A78" s="594">
        <f t="shared" si="6"/>
        <v>70</v>
      </c>
      <c r="B78" s="124" t="s">
        <v>182</v>
      </c>
      <c r="C78" s="68">
        <v>2009</v>
      </c>
      <c r="D78" s="84" t="s">
        <v>43</v>
      </c>
      <c r="E78" s="590">
        <f t="shared" si="8"/>
        <v>0</v>
      </c>
      <c r="F78" s="443"/>
      <c r="G78" s="449"/>
      <c r="H78" s="108"/>
      <c r="I78" s="615"/>
      <c r="J78" s="108"/>
      <c r="K78" s="94"/>
      <c r="L78" s="108"/>
      <c r="M78" s="94"/>
      <c r="N78" s="486"/>
      <c r="O78" s="94"/>
      <c r="P78" s="109"/>
      <c r="Q78" s="47"/>
      <c r="R78" s="108"/>
      <c r="S78" s="94"/>
      <c r="T78" s="109"/>
      <c r="U78" s="47"/>
      <c r="V78" s="111"/>
      <c r="W78" s="47"/>
      <c r="X78" s="111"/>
      <c r="Y78" s="47"/>
      <c r="Z78" s="108"/>
      <c r="AA78" s="47"/>
      <c r="AB78" s="111"/>
      <c r="AC78" s="47"/>
      <c r="AD78" s="111"/>
      <c r="AE78" s="47"/>
      <c r="AF78" s="111"/>
      <c r="AG78" s="47"/>
      <c r="AH78" s="111"/>
      <c r="AI78" s="47"/>
      <c r="AJ78" s="111"/>
      <c r="AK78" s="47"/>
      <c r="AL78" s="111"/>
      <c r="AM78" s="47"/>
      <c r="AN78" s="569">
        <f t="shared" si="7"/>
        <v>70</v>
      </c>
    </row>
    <row r="79" spans="1:40" s="46" customFormat="1" ht="20.25" hidden="1" customHeight="1" x14ac:dyDescent="0.35">
      <c r="A79" s="594">
        <f t="shared" si="6"/>
        <v>71</v>
      </c>
      <c r="B79" s="123" t="s">
        <v>50</v>
      </c>
      <c r="C79" s="68">
        <v>2008</v>
      </c>
      <c r="D79" s="117" t="s">
        <v>51</v>
      </c>
      <c r="E79" s="590">
        <f t="shared" si="8"/>
        <v>0</v>
      </c>
      <c r="F79" s="443"/>
      <c r="G79" s="449"/>
      <c r="H79" s="93"/>
      <c r="I79" s="615"/>
      <c r="J79" s="108"/>
      <c r="K79" s="94"/>
      <c r="L79" s="108"/>
      <c r="M79" s="94"/>
      <c r="N79" s="486"/>
      <c r="O79" s="94"/>
      <c r="P79" s="109"/>
      <c r="Q79" s="47"/>
      <c r="R79" s="108"/>
      <c r="S79" s="94"/>
      <c r="T79" s="109"/>
      <c r="U79" s="47"/>
      <c r="V79" s="111"/>
      <c r="W79" s="47"/>
      <c r="X79" s="111"/>
      <c r="Y79" s="47"/>
      <c r="Z79" s="108"/>
      <c r="AA79" s="47"/>
      <c r="AB79" s="111"/>
      <c r="AC79" s="47"/>
      <c r="AD79" s="111"/>
      <c r="AE79" s="47"/>
      <c r="AF79" s="111"/>
      <c r="AG79" s="47"/>
      <c r="AH79" s="111"/>
      <c r="AI79" s="47"/>
      <c r="AJ79" s="111"/>
      <c r="AK79" s="47"/>
      <c r="AL79" s="111"/>
      <c r="AM79" s="47"/>
      <c r="AN79" s="569">
        <f t="shared" si="7"/>
        <v>71</v>
      </c>
    </row>
    <row r="80" spans="1:40" s="46" customFormat="1" ht="20.25" hidden="1" customHeight="1" x14ac:dyDescent="0.35">
      <c r="A80" s="594">
        <f t="shared" si="6"/>
        <v>72</v>
      </c>
      <c r="B80" s="285" t="s">
        <v>204</v>
      </c>
      <c r="C80" s="68">
        <v>2009</v>
      </c>
      <c r="D80" s="425" t="s">
        <v>7</v>
      </c>
      <c r="E80" s="590">
        <f t="shared" si="8"/>
        <v>0</v>
      </c>
      <c r="F80" s="443"/>
      <c r="G80" s="449"/>
      <c r="H80" s="108"/>
      <c r="I80" s="615"/>
      <c r="J80" s="108"/>
      <c r="K80" s="94"/>
      <c r="L80" s="108"/>
      <c r="M80" s="94"/>
      <c r="N80" s="486"/>
      <c r="O80" s="94"/>
      <c r="P80" s="109"/>
      <c r="Q80" s="47"/>
      <c r="R80" s="108"/>
      <c r="S80" s="94"/>
      <c r="T80" s="109"/>
      <c r="U80" s="47"/>
      <c r="V80" s="111"/>
      <c r="W80" s="47"/>
      <c r="X80" s="111"/>
      <c r="Y80" s="47"/>
      <c r="Z80" s="108"/>
      <c r="AA80" s="47"/>
      <c r="AB80" s="111"/>
      <c r="AC80" s="47"/>
      <c r="AD80" s="111"/>
      <c r="AE80" s="47"/>
      <c r="AF80" s="111"/>
      <c r="AG80" s="47"/>
      <c r="AH80" s="111"/>
      <c r="AI80" s="47"/>
      <c r="AJ80" s="111"/>
      <c r="AK80" s="47"/>
      <c r="AL80" s="111"/>
      <c r="AM80" s="47"/>
      <c r="AN80" s="569">
        <f t="shared" si="7"/>
        <v>72</v>
      </c>
    </row>
    <row r="81" spans="1:40" s="46" customFormat="1" ht="20.25" hidden="1" customHeight="1" x14ac:dyDescent="0.35">
      <c r="A81" s="594">
        <f t="shared" si="6"/>
        <v>73</v>
      </c>
      <c r="B81" s="115" t="s">
        <v>312</v>
      </c>
      <c r="C81" s="57">
        <v>2008</v>
      </c>
      <c r="D81" s="113" t="s">
        <v>313</v>
      </c>
      <c r="E81" s="590">
        <f t="shared" si="8"/>
        <v>0</v>
      </c>
      <c r="F81" s="443"/>
      <c r="G81" s="449"/>
      <c r="H81" s="108"/>
      <c r="I81" s="615"/>
      <c r="J81" s="108"/>
      <c r="K81" s="94"/>
      <c r="L81" s="108"/>
      <c r="M81" s="94"/>
      <c r="N81" s="486"/>
      <c r="O81" s="94"/>
      <c r="P81" s="109"/>
      <c r="Q81" s="47"/>
      <c r="R81" s="108"/>
      <c r="S81" s="94"/>
      <c r="T81" s="109"/>
      <c r="U81" s="47"/>
      <c r="V81" s="111"/>
      <c r="W81" s="47"/>
      <c r="X81" s="111"/>
      <c r="Y81" s="47"/>
      <c r="Z81" s="108"/>
      <c r="AA81" s="47"/>
      <c r="AB81" s="111"/>
      <c r="AC81" s="47"/>
      <c r="AD81" s="111"/>
      <c r="AE81" s="47"/>
      <c r="AF81" s="111"/>
      <c r="AG81" s="47"/>
      <c r="AH81" s="111"/>
      <c r="AI81" s="47"/>
      <c r="AJ81" s="111"/>
      <c r="AK81" s="47"/>
      <c r="AL81" s="111"/>
      <c r="AM81" s="47"/>
      <c r="AN81" s="569">
        <f t="shared" si="7"/>
        <v>73</v>
      </c>
    </row>
    <row r="82" spans="1:40" s="46" customFormat="1" ht="20.25" hidden="1" customHeight="1" x14ac:dyDescent="0.35">
      <c r="A82" s="594">
        <f t="shared" si="6"/>
        <v>74</v>
      </c>
      <c r="B82" s="71" t="s">
        <v>338</v>
      </c>
      <c r="C82" s="48">
        <v>2010</v>
      </c>
      <c r="D82" s="66" t="s">
        <v>339</v>
      </c>
      <c r="E82" s="590">
        <f t="shared" si="8"/>
        <v>0</v>
      </c>
      <c r="F82" s="443"/>
      <c r="G82" s="449"/>
      <c r="H82" s="108"/>
      <c r="I82" s="615"/>
      <c r="J82" s="108"/>
      <c r="K82" s="94"/>
      <c r="L82" s="108"/>
      <c r="M82" s="94"/>
      <c r="N82" s="486"/>
      <c r="O82" s="94"/>
      <c r="P82" s="109"/>
      <c r="Q82" s="47"/>
      <c r="R82" s="108"/>
      <c r="S82" s="94"/>
      <c r="T82" s="109"/>
      <c r="U82" s="47"/>
      <c r="V82" s="111"/>
      <c r="W82" s="47"/>
      <c r="X82" s="111"/>
      <c r="Y82" s="47"/>
      <c r="Z82" s="108"/>
      <c r="AA82" s="47"/>
      <c r="AB82" s="111"/>
      <c r="AC82" s="47"/>
      <c r="AD82" s="111"/>
      <c r="AE82" s="47"/>
      <c r="AF82" s="111"/>
      <c r="AG82" s="47"/>
      <c r="AH82" s="111"/>
      <c r="AI82" s="47"/>
      <c r="AJ82" s="111"/>
      <c r="AK82" s="47"/>
      <c r="AL82" s="111"/>
      <c r="AM82" s="47"/>
      <c r="AN82" s="569">
        <f t="shared" si="7"/>
        <v>74</v>
      </c>
    </row>
    <row r="83" spans="1:40" s="46" customFormat="1" ht="20.25" hidden="1" customHeight="1" x14ac:dyDescent="0.35">
      <c r="A83" s="594">
        <f t="shared" si="6"/>
        <v>75</v>
      </c>
      <c r="B83" s="650" t="s">
        <v>273</v>
      </c>
      <c r="C83" s="68">
        <v>2008</v>
      </c>
      <c r="D83" s="126" t="s">
        <v>116</v>
      </c>
      <c r="E83" s="590">
        <f t="shared" si="8"/>
        <v>0</v>
      </c>
      <c r="F83" s="443"/>
      <c r="G83" s="449"/>
      <c r="H83" s="108"/>
      <c r="I83" s="615"/>
      <c r="J83" s="108"/>
      <c r="K83" s="94"/>
      <c r="L83" s="108"/>
      <c r="M83" s="94"/>
      <c r="N83" s="486"/>
      <c r="O83" s="94"/>
      <c r="P83" s="109"/>
      <c r="Q83" s="47"/>
      <c r="R83" s="108"/>
      <c r="S83" s="94"/>
      <c r="T83" s="109"/>
      <c r="U83" s="47"/>
      <c r="V83" s="111"/>
      <c r="W83" s="47"/>
      <c r="X83" s="111"/>
      <c r="Y83" s="47"/>
      <c r="Z83" s="108"/>
      <c r="AA83" s="47"/>
      <c r="AB83" s="111"/>
      <c r="AC83" s="47"/>
      <c r="AD83" s="111"/>
      <c r="AE83" s="47"/>
      <c r="AF83" s="111"/>
      <c r="AG83" s="47"/>
      <c r="AH83" s="111"/>
      <c r="AI83" s="47"/>
      <c r="AJ83" s="111"/>
      <c r="AK83" s="47"/>
      <c r="AL83" s="111"/>
      <c r="AM83" s="47"/>
      <c r="AN83" s="569">
        <f t="shared" si="7"/>
        <v>75</v>
      </c>
    </row>
    <row r="84" spans="1:40" s="46" customFormat="1" ht="20.25" hidden="1" customHeight="1" x14ac:dyDescent="0.35">
      <c r="A84" s="594">
        <f t="shared" si="6"/>
        <v>76</v>
      </c>
      <c r="B84" s="650" t="s">
        <v>483</v>
      </c>
      <c r="C84" s="48">
        <v>2010</v>
      </c>
      <c r="D84" s="66" t="s">
        <v>75</v>
      </c>
      <c r="E84" s="590">
        <f t="shared" si="8"/>
        <v>0</v>
      </c>
      <c r="F84" s="443"/>
      <c r="G84" s="449"/>
      <c r="H84" s="108"/>
      <c r="I84" s="615"/>
      <c r="J84" s="108"/>
      <c r="K84" s="94"/>
      <c r="L84" s="108"/>
      <c r="M84" s="94"/>
      <c r="N84" s="486"/>
      <c r="O84" s="94"/>
      <c r="P84" s="109"/>
      <c r="Q84" s="47"/>
      <c r="R84" s="108"/>
      <c r="S84" s="94"/>
      <c r="T84" s="109"/>
      <c r="U84" s="47"/>
      <c r="V84" s="111"/>
      <c r="W84" s="47"/>
      <c r="X84" s="111"/>
      <c r="Y84" s="47"/>
      <c r="Z84" s="108"/>
      <c r="AA84" s="47"/>
      <c r="AB84" s="111"/>
      <c r="AC84" s="47"/>
      <c r="AD84" s="111"/>
      <c r="AE84" s="47"/>
      <c r="AF84" s="111"/>
      <c r="AG84" s="47"/>
      <c r="AH84" s="111"/>
      <c r="AI84" s="47"/>
      <c r="AJ84" s="111"/>
      <c r="AK84" s="47"/>
      <c r="AL84" s="111"/>
      <c r="AM84" s="47"/>
      <c r="AN84" s="569">
        <f t="shared" si="7"/>
        <v>76</v>
      </c>
    </row>
    <row r="85" spans="1:40" s="46" customFormat="1" ht="20.25" hidden="1" customHeight="1" x14ac:dyDescent="0.35">
      <c r="A85" s="594">
        <f t="shared" ref="A85:A98" si="9">A84+1</f>
        <v>77</v>
      </c>
      <c r="B85" s="650" t="s">
        <v>717</v>
      </c>
      <c r="C85" s="48">
        <v>2009</v>
      </c>
      <c r="D85" s="611" t="s">
        <v>287</v>
      </c>
      <c r="E85" s="590">
        <f t="shared" si="8"/>
        <v>0</v>
      </c>
      <c r="F85" s="447">
        <f>(H85+J85+L85+N85+P85+R85+T85+V85+X85+Z85+AB85+AD85+AF85+AH85+AJ85+AL85)/G85</f>
        <v>106</v>
      </c>
      <c r="G85" s="448">
        <f>COUNT(H85,J85,L85,N85,P85,R85,T85,V85,X85,Z85,AB85,AD85,AF85,AH85,AJ85,AL85)</f>
        <v>1</v>
      </c>
      <c r="H85" s="108"/>
      <c r="I85" s="616"/>
      <c r="J85" s="108"/>
      <c r="K85" s="94"/>
      <c r="L85" s="108"/>
      <c r="M85" s="94"/>
      <c r="N85" s="486"/>
      <c r="O85" s="94"/>
      <c r="P85" s="109"/>
      <c r="Q85" s="47"/>
      <c r="R85" s="108">
        <v>106</v>
      </c>
      <c r="S85" s="94">
        <v>0</v>
      </c>
      <c r="T85" s="109"/>
      <c r="U85" s="47"/>
      <c r="V85" s="111"/>
      <c r="W85" s="47"/>
      <c r="X85" s="111"/>
      <c r="Y85" s="47"/>
      <c r="Z85" s="108"/>
      <c r="AA85" s="47"/>
      <c r="AB85" s="111"/>
      <c r="AC85" s="47"/>
      <c r="AD85" s="111"/>
      <c r="AE85" s="47"/>
      <c r="AF85" s="111"/>
      <c r="AG85" s="47"/>
      <c r="AH85" s="111"/>
      <c r="AI85" s="47"/>
      <c r="AJ85" s="111"/>
      <c r="AK85" s="47"/>
      <c r="AL85" s="111"/>
      <c r="AM85" s="47"/>
      <c r="AN85" s="569">
        <f t="shared" ref="AN85:AN98" si="10">AN84+1</f>
        <v>77</v>
      </c>
    </row>
    <row r="86" spans="1:40" s="46" customFormat="1" ht="20.25" hidden="1" customHeight="1" x14ac:dyDescent="0.35">
      <c r="A86" s="594">
        <f t="shared" si="9"/>
        <v>78</v>
      </c>
      <c r="B86" s="149" t="s">
        <v>284</v>
      </c>
      <c r="C86" s="68">
        <v>2009</v>
      </c>
      <c r="D86" s="150" t="s">
        <v>37</v>
      </c>
      <c r="E86" s="590">
        <f t="shared" si="8"/>
        <v>0</v>
      </c>
      <c r="F86" s="443"/>
      <c r="G86" s="449"/>
      <c r="H86" s="108"/>
      <c r="I86" s="615"/>
      <c r="J86" s="108"/>
      <c r="K86" s="94"/>
      <c r="L86" s="108"/>
      <c r="M86" s="94"/>
      <c r="N86" s="486"/>
      <c r="O86" s="94"/>
      <c r="P86" s="109"/>
      <c r="Q86" s="47"/>
      <c r="R86" s="108"/>
      <c r="S86" s="94"/>
      <c r="T86" s="109"/>
      <c r="U86" s="47"/>
      <c r="V86" s="111"/>
      <c r="W86" s="47"/>
      <c r="X86" s="111"/>
      <c r="Y86" s="47"/>
      <c r="Z86" s="108"/>
      <c r="AA86" s="47"/>
      <c r="AB86" s="111"/>
      <c r="AC86" s="47"/>
      <c r="AD86" s="111"/>
      <c r="AE86" s="47"/>
      <c r="AF86" s="111"/>
      <c r="AG86" s="47"/>
      <c r="AH86" s="111"/>
      <c r="AI86" s="47"/>
      <c r="AJ86" s="111"/>
      <c r="AK86" s="47"/>
      <c r="AL86" s="111"/>
      <c r="AM86" s="47"/>
      <c r="AN86" s="569">
        <f t="shared" si="10"/>
        <v>78</v>
      </c>
    </row>
    <row r="87" spans="1:40" s="46" customFormat="1" ht="20.25" hidden="1" customHeight="1" x14ac:dyDescent="0.35">
      <c r="A87" s="594">
        <f t="shared" si="9"/>
        <v>79</v>
      </c>
      <c r="B87" s="123" t="s">
        <v>89</v>
      </c>
      <c r="C87" s="68">
        <v>2008</v>
      </c>
      <c r="D87" s="117" t="s">
        <v>60</v>
      </c>
      <c r="E87" s="590">
        <f t="shared" ref="E87:E102" si="11">I87+K87+M87+O87+Q87+S87+U87+W87+Y87+AA87+AC87+AE87+AG87+AI87+AK87+AM87</f>
        <v>0</v>
      </c>
      <c r="F87" s="443"/>
      <c r="G87" s="449"/>
      <c r="H87" s="108"/>
      <c r="I87" s="615"/>
      <c r="J87" s="108"/>
      <c r="K87" s="94"/>
      <c r="L87" s="108"/>
      <c r="M87" s="94"/>
      <c r="N87" s="486"/>
      <c r="O87" s="94"/>
      <c r="P87" s="109"/>
      <c r="Q87" s="47"/>
      <c r="R87" s="108"/>
      <c r="S87" s="94"/>
      <c r="T87" s="109"/>
      <c r="U87" s="47"/>
      <c r="V87" s="111"/>
      <c r="W87" s="47"/>
      <c r="X87" s="111"/>
      <c r="Y87" s="47"/>
      <c r="Z87" s="108"/>
      <c r="AA87" s="47"/>
      <c r="AB87" s="111"/>
      <c r="AC87" s="47"/>
      <c r="AD87" s="111"/>
      <c r="AE87" s="47"/>
      <c r="AF87" s="111"/>
      <c r="AG87" s="47"/>
      <c r="AH87" s="111"/>
      <c r="AI87" s="47"/>
      <c r="AJ87" s="111"/>
      <c r="AK87" s="47"/>
      <c r="AL87" s="111"/>
      <c r="AM87" s="47"/>
      <c r="AN87" s="569">
        <f t="shared" si="10"/>
        <v>79</v>
      </c>
    </row>
    <row r="88" spans="1:40" s="46" customFormat="1" ht="20.25" hidden="1" customHeight="1" x14ac:dyDescent="0.35">
      <c r="A88" s="594">
        <f t="shared" si="9"/>
        <v>80</v>
      </c>
      <c r="B88" s="651" t="s">
        <v>572</v>
      </c>
      <c r="C88" s="48">
        <v>2010</v>
      </c>
      <c r="D88" s="424" t="s">
        <v>552</v>
      </c>
      <c r="E88" s="590">
        <f t="shared" si="11"/>
        <v>0</v>
      </c>
      <c r="F88" s="447">
        <f>(H88+J88+L88+N88+P88+R88+T88+V88+X88+Z88+AB88+AD88+AF88+AH88+AJ88+AL88)/G88</f>
        <v>116</v>
      </c>
      <c r="G88" s="448">
        <f>COUNT(H88,J88,L88,N88,P88,R88,T88,V88,X88,Z88,AB88,AD88,AF88,AH88,AJ88,AL88)</f>
        <v>1</v>
      </c>
      <c r="H88" s="108"/>
      <c r="I88" s="615"/>
      <c r="J88" s="108">
        <v>116</v>
      </c>
      <c r="K88" s="106">
        <v>0</v>
      </c>
      <c r="L88" s="108"/>
      <c r="M88" s="94"/>
      <c r="N88" s="486"/>
      <c r="O88" s="94"/>
      <c r="P88" s="109"/>
      <c r="Q88" s="47"/>
      <c r="R88" s="108"/>
      <c r="S88" s="94"/>
      <c r="T88" s="109"/>
      <c r="U88" s="47"/>
      <c r="V88" s="111"/>
      <c r="W88" s="47"/>
      <c r="X88" s="111"/>
      <c r="Y88" s="47"/>
      <c r="Z88" s="108"/>
      <c r="AA88" s="47"/>
      <c r="AB88" s="111"/>
      <c r="AC88" s="47"/>
      <c r="AD88" s="111"/>
      <c r="AE88" s="47"/>
      <c r="AF88" s="111"/>
      <c r="AG88" s="47"/>
      <c r="AH88" s="111"/>
      <c r="AI88" s="47"/>
      <c r="AJ88" s="111"/>
      <c r="AK88" s="47"/>
      <c r="AL88" s="111"/>
      <c r="AM88" s="47"/>
      <c r="AN88" s="569">
        <f t="shared" si="10"/>
        <v>80</v>
      </c>
    </row>
    <row r="89" spans="1:40" s="46" customFormat="1" ht="20.25" hidden="1" customHeight="1" x14ac:dyDescent="0.35">
      <c r="A89" s="594">
        <f t="shared" si="9"/>
        <v>81</v>
      </c>
      <c r="B89" s="650" t="s">
        <v>435</v>
      </c>
      <c r="C89" s="48">
        <v>2008</v>
      </c>
      <c r="D89" s="283" t="s">
        <v>45</v>
      </c>
      <c r="E89" s="590">
        <f t="shared" si="11"/>
        <v>0</v>
      </c>
      <c r="F89" s="443"/>
      <c r="G89" s="449"/>
      <c r="H89" s="108"/>
      <c r="I89" s="615"/>
      <c r="J89" s="108"/>
      <c r="K89" s="94"/>
      <c r="L89" s="108"/>
      <c r="M89" s="94"/>
      <c r="N89" s="486"/>
      <c r="O89" s="94"/>
      <c r="P89" s="109"/>
      <c r="Q89" s="47"/>
      <c r="R89" s="108"/>
      <c r="S89" s="94"/>
      <c r="T89" s="109"/>
      <c r="U89" s="47"/>
      <c r="V89" s="111"/>
      <c r="W89" s="47"/>
      <c r="X89" s="111"/>
      <c r="Y89" s="47"/>
      <c r="Z89" s="108"/>
      <c r="AA89" s="47"/>
      <c r="AB89" s="111"/>
      <c r="AC89" s="47"/>
      <c r="AD89" s="111"/>
      <c r="AE89" s="47"/>
      <c r="AF89" s="111"/>
      <c r="AG89" s="47"/>
      <c r="AH89" s="111"/>
      <c r="AI89" s="47"/>
      <c r="AJ89" s="111"/>
      <c r="AK89" s="47"/>
      <c r="AL89" s="111"/>
      <c r="AM89" s="47"/>
      <c r="AN89" s="569">
        <f t="shared" si="10"/>
        <v>81</v>
      </c>
    </row>
    <row r="90" spans="1:40" s="46" customFormat="1" ht="20.25" hidden="1" customHeight="1" x14ac:dyDescent="0.35">
      <c r="A90" s="594">
        <f t="shared" si="9"/>
        <v>82</v>
      </c>
      <c r="B90" s="71" t="s">
        <v>246</v>
      </c>
      <c r="C90" s="48">
        <v>2010</v>
      </c>
      <c r="D90" s="66" t="s">
        <v>247</v>
      </c>
      <c r="E90" s="590">
        <f t="shared" si="11"/>
        <v>0</v>
      </c>
      <c r="F90" s="443"/>
      <c r="G90" s="449"/>
      <c r="H90" s="108"/>
      <c r="I90" s="615"/>
      <c r="J90" s="108"/>
      <c r="K90" s="94"/>
      <c r="L90" s="108"/>
      <c r="M90" s="94"/>
      <c r="N90" s="486"/>
      <c r="O90" s="94"/>
      <c r="P90" s="109"/>
      <c r="Q90" s="47"/>
      <c r="R90" s="108"/>
      <c r="S90" s="94"/>
      <c r="T90" s="109"/>
      <c r="U90" s="47"/>
      <c r="V90" s="111"/>
      <c r="W90" s="47"/>
      <c r="X90" s="111"/>
      <c r="Y90" s="47"/>
      <c r="Z90" s="108"/>
      <c r="AA90" s="47"/>
      <c r="AB90" s="111"/>
      <c r="AC90" s="47"/>
      <c r="AD90" s="111"/>
      <c r="AE90" s="47"/>
      <c r="AF90" s="111"/>
      <c r="AG90" s="47"/>
      <c r="AH90" s="111"/>
      <c r="AI90" s="47"/>
      <c r="AJ90" s="111"/>
      <c r="AK90" s="47"/>
      <c r="AL90" s="111"/>
      <c r="AM90" s="47"/>
      <c r="AN90" s="569">
        <f t="shared" si="10"/>
        <v>82</v>
      </c>
    </row>
    <row r="91" spans="1:40" s="46" customFormat="1" ht="20.25" hidden="1" customHeight="1" x14ac:dyDescent="0.35">
      <c r="A91" s="594">
        <f t="shared" si="9"/>
        <v>83</v>
      </c>
      <c r="B91" s="149" t="s">
        <v>281</v>
      </c>
      <c r="C91" s="68">
        <v>2009</v>
      </c>
      <c r="D91" s="150" t="s">
        <v>37</v>
      </c>
      <c r="E91" s="590">
        <f t="shared" si="11"/>
        <v>0</v>
      </c>
      <c r="F91" s="443"/>
      <c r="G91" s="449"/>
      <c r="H91" s="108"/>
      <c r="I91" s="615"/>
      <c r="J91" s="108"/>
      <c r="K91" s="94"/>
      <c r="L91" s="108"/>
      <c r="M91" s="94"/>
      <c r="N91" s="486"/>
      <c r="O91" s="94"/>
      <c r="P91" s="109"/>
      <c r="Q91" s="47"/>
      <c r="R91" s="108"/>
      <c r="S91" s="94"/>
      <c r="T91" s="109"/>
      <c r="U91" s="47"/>
      <c r="V91" s="111"/>
      <c r="W91" s="47"/>
      <c r="X91" s="111"/>
      <c r="Y91" s="47"/>
      <c r="Z91" s="108"/>
      <c r="AA91" s="47"/>
      <c r="AB91" s="111"/>
      <c r="AC91" s="47"/>
      <c r="AD91" s="111"/>
      <c r="AE91" s="47"/>
      <c r="AF91" s="111"/>
      <c r="AG91" s="47"/>
      <c r="AH91" s="111"/>
      <c r="AI91" s="47"/>
      <c r="AJ91" s="111"/>
      <c r="AK91" s="47"/>
      <c r="AL91" s="111"/>
      <c r="AM91" s="47"/>
      <c r="AN91" s="569">
        <f t="shared" si="10"/>
        <v>83</v>
      </c>
    </row>
    <row r="92" spans="1:40" s="46" customFormat="1" ht="20.25" hidden="1" customHeight="1" x14ac:dyDescent="0.35">
      <c r="A92" s="594">
        <f t="shared" si="9"/>
        <v>84</v>
      </c>
      <c r="B92" s="228" t="s">
        <v>167</v>
      </c>
      <c r="C92" s="68">
        <v>2008</v>
      </c>
      <c r="D92" s="121" t="s">
        <v>22</v>
      </c>
      <c r="E92" s="590">
        <f t="shared" si="11"/>
        <v>0</v>
      </c>
      <c r="F92" s="443"/>
      <c r="G92" s="449"/>
      <c r="H92" s="108"/>
      <c r="I92" s="615"/>
      <c r="J92" s="108"/>
      <c r="K92" s="94"/>
      <c r="L92" s="108"/>
      <c r="M92" s="94"/>
      <c r="N92" s="486"/>
      <c r="O92" s="94"/>
      <c r="P92" s="109"/>
      <c r="Q92" s="47"/>
      <c r="R92" s="108"/>
      <c r="S92" s="94"/>
      <c r="T92" s="109"/>
      <c r="U92" s="47"/>
      <c r="V92" s="111"/>
      <c r="W92" s="47"/>
      <c r="X92" s="111"/>
      <c r="Y92" s="47"/>
      <c r="Z92" s="108"/>
      <c r="AA92" s="47"/>
      <c r="AB92" s="111"/>
      <c r="AC92" s="47"/>
      <c r="AD92" s="111"/>
      <c r="AE92" s="47"/>
      <c r="AF92" s="111"/>
      <c r="AG92" s="47"/>
      <c r="AH92" s="111"/>
      <c r="AI92" s="47"/>
      <c r="AJ92" s="111"/>
      <c r="AK92" s="47"/>
      <c r="AL92" s="111"/>
      <c r="AM92" s="47"/>
      <c r="AN92" s="569">
        <f t="shared" si="10"/>
        <v>84</v>
      </c>
    </row>
    <row r="93" spans="1:40" s="46" customFormat="1" ht="20.25" hidden="1" customHeight="1" x14ac:dyDescent="0.35">
      <c r="A93" s="594">
        <f t="shared" si="9"/>
        <v>85</v>
      </c>
      <c r="B93" s="512" t="s">
        <v>175</v>
      </c>
      <c r="C93" s="68">
        <v>2008</v>
      </c>
      <c r="D93" s="126" t="s">
        <v>116</v>
      </c>
      <c r="E93" s="590">
        <f t="shared" si="11"/>
        <v>0</v>
      </c>
      <c r="F93" s="447">
        <f>(H93+J93+L93+N93+P93+R93+T93+V93+X93+Z93+AB93+AD93+AF93+AH93+AJ93+AL93)/G93</f>
        <v>83</v>
      </c>
      <c r="G93" s="448">
        <f>COUNT(H93,J93,L93,N93,P93,R93,T93,V93,X93,Z93,AB93,AD93,AF93,AH93,AJ93,AL93)</f>
        <v>1</v>
      </c>
      <c r="H93" s="108"/>
      <c r="I93" s="615"/>
      <c r="J93" s="108"/>
      <c r="K93" s="94"/>
      <c r="L93" s="108"/>
      <c r="M93" s="94"/>
      <c r="N93" s="486">
        <v>83</v>
      </c>
      <c r="O93" s="94">
        <v>0</v>
      </c>
      <c r="P93" s="109"/>
      <c r="Q93" s="47"/>
      <c r="R93" s="108"/>
      <c r="S93" s="94"/>
      <c r="T93" s="109"/>
      <c r="U93" s="47"/>
      <c r="V93" s="111"/>
      <c r="W93" s="47"/>
      <c r="X93" s="111"/>
      <c r="Y93" s="47"/>
      <c r="Z93" s="108"/>
      <c r="AA93" s="47"/>
      <c r="AB93" s="111"/>
      <c r="AC93" s="47"/>
      <c r="AD93" s="111"/>
      <c r="AE93" s="47"/>
      <c r="AF93" s="111"/>
      <c r="AG93" s="47"/>
      <c r="AH93" s="111"/>
      <c r="AI93" s="47"/>
      <c r="AJ93" s="111"/>
      <c r="AK93" s="47"/>
      <c r="AL93" s="111"/>
      <c r="AM93" s="47"/>
      <c r="AN93" s="569">
        <f t="shared" si="10"/>
        <v>85</v>
      </c>
    </row>
    <row r="94" spans="1:40" s="46" customFormat="1" ht="20.25" hidden="1" customHeight="1" x14ac:dyDescent="0.35">
      <c r="A94" s="594">
        <f t="shared" si="9"/>
        <v>86</v>
      </c>
      <c r="B94" s="71" t="s">
        <v>142</v>
      </c>
      <c r="C94" s="48">
        <v>2010</v>
      </c>
      <c r="D94" s="66" t="s">
        <v>35</v>
      </c>
      <c r="E94" s="590">
        <f t="shared" si="11"/>
        <v>0</v>
      </c>
      <c r="F94" s="443"/>
      <c r="G94" s="449"/>
      <c r="H94" s="108"/>
      <c r="I94" s="615"/>
      <c r="J94" s="108"/>
      <c r="K94" s="94"/>
      <c r="L94" s="108"/>
      <c r="M94" s="94"/>
      <c r="N94" s="486"/>
      <c r="O94" s="94"/>
      <c r="P94" s="109"/>
      <c r="Q94" s="47"/>
      <c r="R94" s="108"/>
      <c r="S94" s="94"/>
      <c r="T94" s="109"/>
      <c r="U94" s="47"/>
      <c r="V94" s="111"/>
      <c r="W94" s="47"/>
      <c r="X94" s="111"/>
      <c r="Y94" s="47"/>
      <c r="Z94" s="108"/>
      <c r="AA94" s="47"/>
      <c r="AB94" s="111"/>
      <c r="AC94" s="47"/>
      <c r="AD94" s="111"/>
      <c r="AE94" s="47"/>
      <c r="AF94" s="111"/>
      <c r="AG94" s="47"/>
      <c r="AH94" s="111"/>
      <c r="AI94" s="47"/>
      <c r="AJ94" s="111"/>
      <c r="AK94" s="47"/>
      <c r="AL94" s="111"/>
      <c r="AM94" s="47"/>
      <c r="AN94" s="569">
        <f t="shared" si="10"/>
        <v>86</v>
      </c>
    </row>
    <row r="95" spans="1:40" s="46" customFormat="1" ht="20.25" hidden="1" customHeight="1" x14ac:dyDescent="0.35">
      <c r="A95" s="594">
        <f t="shared" si="9"/>
        <v>87</v>
      </c>
      <c r="B95" s="650" t="s">
        <v>411</v>
      </c>
      <c r="C95" s="48">
        <v>2008</v>
      </c>
      <c r="D95" s="278" t="s">
        <v>33</v>
      </c>
      <c r="E95" s="590">
        <f t="shared" si="11"/>
        <v>0</v>
      </c>
      <c r="F95" s="443"/>
      <c r="G95" s="449"/>
      <c r="H95" s="108"/>
      <c r="I95" s="615"/>
      <c r="J95" s="109"/>
      <c r="K95" s="94"/>
      <c r="L95" s="108"/>
      <c r="M95" s="94"/>
      <c r="N95" s="486"/>
      <c r="O95" s="94"/>
      <c r="P95" s="109"/>
      <c r="Q95" s="47"/>
      <c r="R95" s="108"/>
      <c r="S95" s="94"/>
      <c r="T95" s="109"/>
      <c r="U95" s="47"/>
      <c r="V95" s="111"/>
      <c r="W95" s="47"/>
      <c r="X95" s="111"/>
      <c r="Y95" s="47"/>
      <c r="Z95" s="108"/>
      <c r="AA95" s="47"/>
      <c r="AB95" s="111"/>
      <c r="AC95" s="47"/>
      <c r="AD95" s="111"/>
      <c r="AE95" s="47"/>
      <c r="AF95" s="111"/>
      <c r="AG95" s="47"/>
      <c r="AH95" s="111"/>
      <c r="AI95" s="47"/>
      <c r="AJ95" s="111"/>
      <c r="AK95" s="47"/>
      <c r="AL95" s="111"/>
      <c r="AM95" s="47"/>
      <c r="AN95" s="569">
        <f t="shared" si="10"/>
        <v>87</v>
      </c>
    </row>
    <row r="96" spans="1:40" s="46" customFormat="1" ht="20.25" hidden="1" customHeight="1" x14ac:dyDescent="0.35">
      <c r="A96" s="594">
        <f t="shared" si="9"/>
        <v>88</v>
      </c>
      <c r="B96" s="228" t="s">
        <v>168</v>
      </c>
      <c r="C96" s="68">
        <v>2008</v>
      </c>
      <c r="D96" s="121" t="s">
        <v>156</v>
      </c>
      <c r="E96" s="590">
        <f t="shared" si="11"/>
        <v>0</v>
      </c>
      <c r="F96" s="443"/>
      <c r="G96" s="449"/>
      <c r="H96" s="108"/>
      <c r="I96" s="615"/>
      <c r="J96" s="109"/>
      <c r="K96" s="94"/>
      <c r="L96" s="108"/>
      <c r="M96" s="94"/>
      <c r="N96" s="486"/>
      <c r="O96" s="94"/>
      <c r="P96" s="109"/>
      <c r="Q96" s="47"/>
      <c r="R96" s="108"/>
      <c r="S96" s="94"/>
      <c r="T96" s="109"/>
      <c r="U96" s="47"/>
      <c r="V96" s="111"/>
      <c r="W96" s="47"/>
      <c r="X96" s="111"/>
      <c r="Y96" s="47"/>
      <c r="Z96" s="108"/>
      <c r="AA96" s="47"/>
      <c r="AB96" s="111"/>
      <c r="AC96" s="47"/>
      <c r="AD96" s="111"/>
      <c r="AE96" s="47"/>
      <c r="AF96" s="111"/>
      <c r="AG96" s="47"/>
      <c r="AH96" s="111"/>
      <c r="AI96" s="47"/>
      <c r="AJ96" s="111"/>
      <c r="AK96" s="47"/>
      <c r="AL96" s="111"/>
      <c r="AM96" s="47"/>
      <c r="AN96" s="569">
        <f t="shared" si="10"/>
        <v>88</v>
      </c>
    </row>
    <row r="97" spans="1:40" s="46" customFormat="1" ht="20.25" hidden="1" customHeight="1" x14ac:dyDescent="0.35">
      <c r="A97" s="594">
        <f t="shared" si="9"/>
        <v>89</v>
      </c>
      <c r="B97" s="71" t="s">
        <v>436</v>
      </c>
      <c r="C97" s="48">
        <v>2010</v>
      </c>
      <c r="D97" s="66" t="s">
        <v>18</v>
      </c>
      <c r="E97" s="590">
        <f t="shared" si="11"/>
        <v>0</v>
      </c>
      <c r="F97" s="443"/>
      <c r="G97" s="449"/>
      <c r="H97" s="108"/>
      <c r="I97" s="615"/>
      <c r="J97" s="109"/>
      <c r="K97" s="94"/>
      <c r="L97" s="108"/>
      <c r="M97" s="94"/>
      <c r="N97" s="486"/>
      <c r="O97" s="94"/>
      <c r="P97" s="109"/>
      <c r="Q97" s="47"/>
      <c r="R97" s="108"/>
      <c r="S97" s="94"/>
      <c r="T97" s="109"/>
      <c r="U97" s="47"/>
      <c r="V97" s="111"/>
      <c r="W97" s="47"/>
      <c r="X97" s="111"/>
      <c r="Y97" s="47"/>
      <c r="Z97" s="108"/>
      <c r="AA97" s="47"/>
      <c r="AB97" s="111"/>
      <c r="AC97" s="47"/>
      <c r="AD97" s="111"/>
      <c r="AE97" s="47"/>
      <c r="AF97" s="111"/>
      <c r="AG97" s="47"/>
      <c r="AH97" s="111"/>
      <c r="AI97" s="47"/>
      <c r="AJ97" s="111"/>
      <c r="AK97" s="47"/>
      <c r="AL97" s="111"/>
      <c r="AM97" s="47"/>
      <c r="AN97" s="569">
        <f t="shared" si="10"/>
        <v>89</v>
      </c>
    </row>
    <row r="98" spans="1:40" s="46" customFormat="1" ht="20.25" hidden="1" customHeight="1" x14ac:dyDescent="0.35">
      <c r="A98" s="594">
        <f t="shared" si="9"/>
        <v>90</v>
      </c>
      <c r="B98" s="211" t="s">
        <v>384</v>
      </c>
      <c r="C98" s="68">
        <v>2009</v>
      </c>
      <c r="D98" s="113" t="s">
        <v>37</v>
      </c>
      <c r="E98" s="590">
        <f t="shared" si="11"/>
        <v>0</v>
      </c>
      <c r="F98" s="447">
        <f>(H98+J98+L98+N98+P98+R98+T98+V98+X98+Z98+AB98+AD98+AF98+AH98+AJ98+AL98)/G98</f>
        <v>90</v>
      </c>
      <c r="G98" s="448">
        <f>COUNT(H98,J98,L98,N98,P98,R98,T98,V98,X98,Z98,AB98,AD98,AF98,AH98,AJ98,AL98)</f>
        <v>1</v>
      </c>
      <c r="H98" s="108"/>
      <c r="I98" s="615"/>
      <c r="J98" s="109">
        <v>90</v>
      </c>
      <c r="K98" s="106">
        <v>0</v>
      </c>
      <c r="L98" s="108"/>
      <c r="M98" s="94"/>
      <c r="N98" s="486"/>
      <c r="O98" s="94"/>
      <c r="P98" s="109"/>
      <c r="Q98" s="47"/>
      <c r="R98" s="108"/>
      <c r="S98" s="94"/>
      <c r="T98" s="109"/>
      <c r="U98" s="47"/>
      <c r="V98" s="111"/>
      <c r="W98" s="47"/>
      <c r="X98" s="111"/>
      <c r="Y98" s="47"/>
      <c r="Z98" s="108"/>
      <c r="AA98" s="47"/>
      <c r="AB98" s="111"/>
      <c r="AC98" s="47"/>
      <c r="AD98" s="111"/>
      <c r="AE98" s="47"/>
      <c r="AF98" s="111"/>
      <c r="AG98" s="47"/>
      <c r="AH98" s="111"/>
      <c r="AI98" s="47"/>
      <c r="AJ98" s="111"/>
      <c r="AK98" s="47"/>
      <c r="AL98" s="111"/>
      <c r="AM98" s="47"/>
      <c r="AN98" s="569">
        <f t="shared" si="10"/>
        <v>90</v>
      </c>
    </row>
    <row r="99" spans="1:40" s="46" customFormat="1" ht="20.25" hidden="1" customHeight="1" x14ac:dyDescent="0.35">
      <c r="A99" s="595"/>
      <c r="B99" s="812" t="s">
        <v>340</v>
      </c>
      <c r="C99" s="48">
        <v>2010</v>
      </c>
      <c r="D99" s="66" t="s">
        <v>341</v>
      </c>
      <c r="E99" s="590">
        <f t="shared" si="11"/>
        <v>0</v>
      </c>
      <c r="F99" s="443"/>
      <c r="G99" s="449"/>
      <c r="H99" s="352"/>
      <c r="I99" s="615"/>
      <c r="J99" s="109"/>
      <c r="K99" s="94"/>
      <c r="L99" s="108"/>
      <c r="M99" s="94"/>
      <c r="N99" s="486"/>
      <c r="O99" s="94"/>
      <c r="P99" s="109"/>
      <c r="Q99" s="47"/>
      <c r="R99" s="108"/>
      <c r="S99" s="94"/>
      <c r="T99" s="109"/>
      <c r="U99" s="47"/>
      <c r="V99" s="111"/>
      <c r="W99" s="47"/>
      <c r="X99" s="111"/>
      <c r="Y99" s="47"/>
      <c r="Z99" s="108"/>
      <c r="AA99" s="47"/>
      <c r="AB99" s="111"/>
      <c r="AC99" s="47"/>
      <c r="AD99" s="111"/>
      <c r="AE99" s="47"/>
      <c r="AF99" s="111"/>
      <c r="AG99" s="47"/>
      <c r="AH99" s="111"/>
      <c r="AI99" s="47"/>
      <c r="AJ99" s="111"/>
      <c r="AK99" s="47"/>
      <c r="AL99" s="111"/>
      <c r="AM99" s="47"/>
      <c r="AN99" s="570"/>
    </row>
    <row r="100" spans="1:40" s="46" customFormat="1" ht="20.25" hidden="1" customHeight="1" x14ac:dyDescent="0.35">
      <c r="A100" s="595"/>
      <c r="B100" s="229" t="s">
        <v>252</v>
      </c>
      <c r="C100" s="68">
        <v>2009</v>
      </c>
      <c r="D100" s="335" t="s">
        <v>10</v>
      </c>
      <c r="E100" s="590">
        <f t="shared" si="11"/>
        <v>0</v>
      </c>
      <c r="F100" s="443"/>
      <c r="G100" s="449"/>
      <c r="H100" s="352"/>
      <c r="I100" s="615"/>
      <c r="J100" s="109"/>
      <c r="K100" s="94"/>
      <c r="L100" s="108"/>
      <c r="M100" s="94"/>
      <c r="N100" s="486"/>
      <c r="O100" s="94"/>
      <c r="P100" s="109"/>
      <c r="Q100" s="47"/>
      <c r="R100" s="108"/>
      <c r="S100" s="94"/>
      <c r="T100" s="109"/>
      <c r="U100" s="47"/>
      <c r="V100" s="111"/>
      <c r="W100" s="47"/>
      <c r="X100" s="111"/>
      <c r="Y100" s="47"/>
      <c r="Z100" s="108"/>
      <c r="AA100" s="47"/>
      <c r="AB100" s="111"/>
      <c r="AC100" s="47"/>
      <c r="AD100" s="111"/>
      <c r="AE100" s="47"/>
      <c r="AF100" s="111"/>
      <c r="AG100" s="47"/>
      <c r="AH100" s="111"/>
      <c r="AI100" s="47"/>
      <c r="AJ100" s="111"/>
      <c r="AK100" s="47"/>
      <c r="AL100" s="111"/>
      <c r="AM100" s="47"/>
      <c r="AN100" s="570"/>
    </row>
    <row r="101" spans="1:40" s="46" customFormat="1" ht="20.25" hidden="1" customHeight="1" x14ac:dyDescent="0.35">
      <c r="A101" s="595"/>
      <c r="B101" s="229" t="s">
        <v>253</v>
      </c>
      <c r="C101" s="68">
        <v>2009</v>
      </c>
      <c r="D101" s="335" t="s">
        <v>18</v>
      </c>
      <c r="E101" s="590">
        <f t="shared" si="11"/>
        <v>0</v>
      </c>
      <c r="F101" s="443"/>
      <c r="G101" s="449"/>
      <c r="H101" s="352"/>
      <c r="I101" s="618"/>
      <c r="J101" s="109"/>
      <c r="K101" s="94"/>
      <c r="L101" s="108"/>
      <c r="M101" s="94"/>
      <c r="N101" s="486"/>
      <c r="O101" s="94"/>
      <c r="P101" s="109"/>
      <c r="Q101" s="47"/>
      <c r="R101" s="108"/>
      <c r="S101" s="94"/>
      <c r="T101" s="109"/>
      <c r="U101" s="47"/>
      <c r="V101" s="111"/>
      <c r="W101" s="47"/>
      <c r="X101" s="111"/>
      <c r="Y101" s="47"/>
      <c r="Z101" s="108"/>
      <c r="AA101" s="47"/>
      <c r="AB101" s="111"/>
      <c r="AC101" s="47"/>
      <c r="AD101" s="111"/>
      <c r="AE101" s="47"/>
      <c r="AF101" s="111"/>
      <c r="AG101" s="47"/>
      <c r="AH101" s="111"/>
      <c r="AI101" s="47"/>
      <c r="AJ101" s="111"/>
      <c r="AK101" s="47"/>
      <c r="AL101" s="111"/>
      <c r="AM101" s="47"/>
      <c r="AN101" s="570"/>
    </row>
    <row r="102" spans="1:40" s="46" customFormat="1" ht="20.25" hidden="1" customHeight="1" x14ac:dyDescent="0.35">
      <c r="A102" s="595"/>
      <c r="B102" s="71" t="s">
        <v>359</v>
      </c>
      <c r="C102" s="48">
        <v>2010</v>
      </c>
      <c r="D102" s="66" t="s">
        <v>60</v>
      </c>
      <c r="E102" s="590">
        <f t="shared" si="11"/>
        <v>0</v>
      </c>
      <c r="F102" s="443"/>
      <c r="G102" s="449"/>
      <c r="H102" s="352"/>
      <c r="I102" s="618"/>
      <c r="J102" s="109"/>
      <c r="K102" s="94"/>
      <c r="L102" s="108"/>
      <c r="M102" s="94"/>
      <c r="N102" s="486"/>
      <c r="O102" s="94"/>
      <c r="P102" s="109"/>
      <c r="Q102" s="47"/>
      <c r="R102" s="108"/>
      <c r="S102" s="94"/>
      <c r="T102" s="109"/>
      <c r="U102" s="47"/>
      <c r="V102" s="111"/>
      <c r="W102" s="47"/>
      <c r="X102" s="111"/>
      <c r="Y102" s="47"/>
      <c r="Z102" s="108"/>
      <c r="AA102" s="47"/>
      <c r="AB102" s="111"/>
      <c r="AC102" s="47"/>
      <c r="AD102" s="111"/>
      <c r="AE102" s="47"/>
      <c r="AF102" s="111"/>
      <c r="AG102" s="47"/>
      <c r="AH102" s="111"/>
      <c r="AI102" s="47"/>
      <c r="AJ102" s="111"/>
      <c r="AK102" s="47"/>
      <c r="AL102" s="111"/>
      <c r="AM102" s="47"/>
      <c r="AN102" s="570"/>
    </row>
    <row r="103" spans="1:40" s="46" customFormat="1" ht="20.25" hidden="1" customHeight="1" x14ac:dyDescent="0.35">
      <c r="A103" s="595"/>
      <c r="B103" s="132" t="s">
        <v>223</v>
      </c>
      <c r="C103" s="68">
        <v>2008</v>
      </c>
      <c r="D103" s="152" t="s">
        <v>60</v>
      </c>
      <c r="E103" s="590">
        <f t="shared" ref="E103:E114" si="12">I103+K103+M103+O103+Q103+S103+U103+W103+Y103+AA103+AC103+AE103+AG103+AI103+AK103+AM103</f>
        <v>0</v>
      </c>
      <c r="F103" s="443"/>
      <c r="G103" s="449"/>
      <c r="H103" s="352"/>
      <c r="I103" s="618"/>
      <c r="J103" s="109"/>
      <c r="K103" s="94"/>
      <c r="L103" s="108"/>
      <c r="M103" s="94"/>
      <c r="N103" s="486"/>
      <c r="O103" s="94"/>
      <c r="P103" s="109"/>
      <c r="Q103" s="47"/>
      <c r="R103" s="108"/>
      <c r="S103" s="94"/>
      <c r="T103" s="109"/>
      <c r="U103" s="47"/>
      <c r="V103" s="111"/>
      <c r="W103" s="47"/>
      <c r="X103" s="111"/>
      <c r="Y103" s="47"/>
      <c r="Z103" s="108"/>
      <c r="AA103" s="47"/>
      <c r="AB103" s="111"/>
      <c r="AC103" s="47"/>
      <c r="AD103" s="111"/>
      <c r="AE103" s="47"/>
      <c r="AF103" s="111"/>
      <c r="AG103" s="47"/>
      <c r="AH103" s="111"/>
      <c r="AI103" s="47"/>
      <c r="AJ103" s="111"/>
      <c r="AK103" s="47"/>
      <c r="AL103" s="111"/>
      <c r="AM103" s="47"/>
      <c r="AN103" s="570"/>
    </row>
    <row r="104" spans="1:40" s="46" customFormat="1" ht="20.25" hidden="1" customHeight="1" x14ac:dyDescent="0.35">
      <c r="A104" s="595"/>
      <c r="B104" s="652" t="s">
        <v>243</v>
      </c>
      <c r="C104" s="68">
        <v>2009</v>
      </c>
      <c r="D104" s="137" t="s">
        <v>12</v>
      </c>
      <c r="E104" s="590">
        <f t="shared" si="12"/>
        <v>0</v>
      </c>
      <c r="F104" s="447">
        <f>(H104+J104+L104+N104+P104+R104+T104+V104+X104+Z104+AB104+AD104+AF104+AH104+AJ104+AL104)/G104</f>
        <v>88.5</v>
      </c>
      <c r="G104" s="448">
        <f>COUNT(H104,J104,L104,N104,P104,R104,T104,V104,X104,Z104,AB104,AD104,AF104,AH104,AJ104,AL104)+1</f>
        <v>2</v>
      </c>
      <c r="H104" s="352">
        <v>177</v>
      </c>
      <c r="I104" s="618">
        <v>0</v>
      </c>
      <c r="J104" s="109"/>
      <c r="K104" s="94"/>
      <c r="L104" s="108"/>
      <c r="M104" s="94"/>
      <c r="N104" s="486"/>
      <c r="O104" s="94"/>
      <c r="P104" s="109"/>
      <c r="Q104" s="47"/>
      <c r="R104" s="108"/>
      <c r="S104" s="94"/>
      <c r="T104" s="109"/>
      <c r="U104" s="47"/>
      <c r="V104" s="111"/>
      <c r="W104" s="47"/>
      <c r="X104" s="111"/>
      <c r="Y104" s="47"/>
      <c r="Z104" s="108"/>
      <c r="AA104" s="47"/>
      <c r="AB104" s="111"/>
      <c r="AC104" s="47"/>
      <c r="AD104" s="111"/>
      <c r="AE104" s="47"/>
      <c r="AF104" s="111"/>
      <c r="AG104" s="47"/>
      <c r="AH104" s="111"/>
      <c r="AI104" s="47"/>
      <c r="AJ104" s="111"/>
      <c r="AK104" s="47"/>
      <c r="AL104" s="111"/>
      <c r="AM104" s="47"/>
      <c r="AN104" s="570"/>
    </row>
    <row r="105" spans="1:40" s="46" customFormat="1" ht="20.25" hidden="1" customHeight="1" x14ac:dyDescent="0.35">
      <c r="A105" s="595"/>
      <c r="B105" s="140" t="s">
        <v>255</v>
      </c>
      <c r="C105" s="68">
        <v>2008</v>
      </c>
      <c r="D105" s="139" t="s">
        <v>11</v>
      </c>
      <c r="E105" s="590">
        <f t="shared" si="12"/>
        <v>0</v>
      </c>
      <c r="F105" s="443"/>
      <c r="G105" s="449"/>
      <c r="H105" s="352"/>
      <c r="I105" s="618"/>
      <c r="J105" s="109"/>
      <c r="K105" s="94"/>
      <c r="L105" s="108"/>
      <c r="M105" s="94"/>
      <c r="N105" s="486"/>
      <c r="O105" s="94"/>
      <c r="P105" s="109"/>
      <c r="Q105" s="47"/>
      <c r="R105" s="108"/>
      <c r="S105" s="94"/>
      <c r="T105" s="109"/>
      <c r="U105" s="47"/>
      <c r="V105" s="111"/>
      <c r="W105" s="47"/>
      <c r="X105" s="111"/>
      <c r="Y105" s="47"/>
      <c r="Z105" s="108"/>
      <c r="AA105" s="47"/>
      <c r="AB105" s="111"/>
      <c r="AC105" s="47"/>
      <c r="AD105" s="111"/>
      <c r="AE105" s="47"/>
      <c r="AF105" s="111"/>
      <c r="AG105" s="47"/>
      <c r="AH105" s="111"/>
      <c r="AI105" s="47"/>
      <c r="AJ105" s="111"/>
      <c r="AK105" s="47"/>
      <c r="AL105" s="111"/>
      <c r="AM105" s="47"/>
      <c r="AN105" s="570"/>
    </row>
    <row r="106" spans="1:40" s="46" customFormat="1" ht="20.25" hidden="1" customHeight="1" x14ac:dyDescent="0.35">
      <c r="A106" s="595"/>
      <c r="B106" s="813" t="s">
        <v>185</v>
      </c>
      <c r="C106" s="48">
        <v>2008</v>
      </c>
      <c r="D106" s="321" t="s">
        <v>26</v>
      </c>
      <c r="E106" s="590">
        <f t="shared" si="12"/>
        <v>0</v>
      </c>
      <c r="F106" s="509"/>
      <c r="G106" s="510"/>
      <c r="H106" s="352"/>
      <c r="I106" s="618"/>
      <c r="J106" s="109"/>
      <c r="K106" s="94"/>
      <c r="L106" s="108"/>
      <c r="M106" s="94"/>
      <c r="N106" s="623"/>
      <c r="O106" s="47"/>
      <c r="P106" s="109"/>
      <c r="Q106" s="47"/>
      <c r="R106" s="108"/>
      <c r="S106" s="94"/>
      <c r="T106" s="109"/>
      <c r="U106" s="47"/>
      <c r="V106" s="111"/>
      <c r="W106" s="47"/>
      <c r="X106" s="111"/>
      <c r="Y106" s="47"/>
      <c r="Z106" s="108"/>
      <c r="AA106" s="47"/>
      <c r="AB106" s="111"/>
      <c r="AC106" s="47"/>
      <c r="AD106" s="111"/>
      <c r="AE106" s="47"/>
      <c r="AF106" s="111"/>
      <c r="AG106" s="47"/>
      <c r="AH106" s="111"/>
      <c r="AI106" s="47"/>
      <c r="AJ106" s="111"/>
      <c r="AK106" s="47"/>
      <c r="AL106" s="111"/>
      <c r="AM106" s="47"/>
      <c r="AN106" s="570"/>
    </row>
    <row r="107" spans="1:40" s="46" customFormat="1" ht="20.25" hidden="1" customHeight="1" x14ac:dyDescent="0.35">
      <c r="A107" s="595"/>
      <c r="B107" s="650" t="s">
        <v>405</v>
      </c>
      <c r="C107" s="48">
        <v>2010</v>
      </c>
      <c r="D107" s="66" t="s">
        <v>37</v>
      </c>
      <c r="E107" s="590">
        <f t="shared" si="12"/>
        <v>0</v>
      </c>
      <c r="F107" s="509"/>
      <c r="G107" s="510"/>
      <c r="H107" s="352"/>
      <c r="I107" s="618"/>
      <c r="J107" s="109"/>
      <c r="K107" s="94"/>
      <c r="L107" s="108"/>
      <c r="M107" s="94"/>
      <c r="N107" s="623"/>
      <c r="O107" s="47"/>
      <c r="P107" s="109"/>
      <c r="Q107" s="47"/>
      <c r="R107" s="108"/>
      <c r="S107" s="94"/>
      <c r="T107" s="109"/>
      <c r="U107" s="47"/>
      <c r="V107" s="111"/>
      <c r="W107" s="47"/>
      <c r="X107" s="111"/>
      <c r="Y107" s="47"/>
      <c r="Z107" s="108"/>
      <c r="AA107" s="47"/>
      <c r="AB107" s="111"/>
      <c r="AC107" s="47"/>
      <c r="AD107" s="111"/>
      <c r="AE107" s="47"/>
      <c r="AF107" s="111"/>
      <c r="AG107" s="47"/>
      <c r="AH107" s="111"/>
      <c r="AI107" s="47"/>
      <c r="AJ107" s="111"/>
      <c r="AK107" s="47"/>
      <c r="AL107" s="111"/>
      <c r="AM107" s="47"/>
      <c r="AN107" s="570"/>
    </row>
    <row r="108" spans="1:40" s="46" customFormat="1" ht="20.25" hidden="1" customHeight="1" x14ac:dyDescent="0.35">
      <c r="A108" s="595"/>
      <c r="B108" s="693" t="s">
        <v>406</v>
      </c>
      <c r="C108" s="68">
        <v>2009</v>
      </c>
      <c r="D108" s="301" t="s">
        <v>11</v>
      </c>
      <c r="E108" s="590">
        <f t="shared" si="12"/>
        <v>0</v>
      </c>
      <c r="F108" s="509"/>
      <c r="G108" s="510"/>
      <c r="H108" s="352"/>
      <c r="I108" s="618"/>
      <c r="J108" s="109"/>
      <c r="K108" s="94"/>
      <c r="L108" s="108"/>
      <c r="M108" s="94"/>
      <c r="N108" s="623"/>
      <c r="O108" s="47"/>
      <c r="P108" s="109"/>
      <c r="Q108" s="47"/>
      <c r="R108" s="108"/>
      <c r="S108" s="94"/>
      <c r="T108" s="109">
        <v>102</v>
      </c>
      <c r="U108" s="47">
        <v>0</v>
      </c>
      <c r="V108" s="111"/>
      <c r="W108" s="47"/>
      <c r="X108" s="111"/>
      <c r="Y108" s="47"/>
      <c r="Z108" s="108"/>
      <c r="AA108" s="47"/>
      <c r="AB108" s="111"/>
      <c r="AC108" s="47"/>
      <c r="AD108" s="111"/>
      <c r="AE108" s="47"/>
      <c r="AF108" s="111"/>
      <c r="AG108" s="47"/>
      <c r="AH108" s="111"/>
      <c r="AI108" s="47"/>
      <c r="AJ108" s="111"/>
      <c r="AK108" s="47"/>
      <c r="AL108" s="111"/>
      <c r="AM108" s="47"/>
      <c r="AN108" s="570"/>
    </row>
    <row r="109" spans="1:40" s="46" customFormat="1" ht="20.25" hidden="1" customHeight="1" x14ac:dyDescent="0.35">
      <c r="A109" s="595"/>
      <c r="B109" s="124" t="s">
        <v>173</v>
      </c>
      <c r="C109" s="68">
        <v>2009</v>
      </c>
      <c r="D109" s="120" t="s">
        <v>33</v>
      </c>
      <c r="E109" s="590">
        <f t="shared" si="12"/>
        <v>0</v>
      </c>
      <c r="F109" s="509"/>
      <c r="G109" s="510"/>
      <c r="H109" s="644"/>
      <c r="I109" s="645"/>
      <c r="J109" s="109"/>
      <c r="K109" s="96"/>
      <c r="L109" s="109"/>
      <c r="M109" s="96"/>
      <c r="N109" s="646"/>
      <c r="O109" s="164"/>
      <c r="P109" s="108"/>
      <c r="Q109" s="280"/>
      <c r="R109" s="109"/>
      <c r="S109" s="96"/>
      <c r="T109" s="109"/>
      <c r="U109" s="47"/>
      <c r="V109" s="111"/>
      <c r="W109" s="47"/>
      <c r="X109" s="111"/>
      <c r="Y109" s="47"/>
      <c r="Z109" s="108"/>
      <c r="AA109" s="47"/>
      <c r="AB109" s="111"/>
      <c r="AC109" s="47"/>
      <c r="AD109" s="111"/>
      <c r="AE109" s="47"/>
      <c r="AF109" s="111"/>
      <c r="AG109" s="47"/>
      <c r="AH109" s="111"/>
      <c r="AI109" s="47"/>
      <c r="AJ109" s="111"/>
      <c r="AK109" s="47"/>
      <c r="AL109" s="111"/>
      <c r="AM109" s="47"/>
      <c r="AN109" s="570"/>
    </row>
    <row r="110" spans="1:40" s="46" customFormat="1" ht="20.25" hidden="1" customHeight="1" x14ac:dyDescent="0.35">
      <c r="A110" s="595"/>
      <c r="B110" s="71" t="s">
        <v>487</v>
      </c>
      <c r="C110" s="48">
        <v>2010</v>
      </c>
      <c r="D110" s="66" t="s">
        <v>60</v>
      </c>
      <c r="E110" s="590">
        <f t="shared" si="12"/>
        <v>0</v>
      </c>
      <c r="F110" s="509"/>
      <c r="G110" s="510"/>
      <c r="H110" s="644"/>
      <c r="I110" s="645"/>
      <c r="J110" s="109"/>
      <c r="K110" s="96"/>
      <c r="L110" s="109"/>
      <c r="M110" s="96"/>
      <c r="N110" s="646"/>
      <c r="O110" s="164"/>
      <c r="P110" s="109"/>
      <c r="Q110" s="654"/>
      <c r="R110" s="109"/>
      <c r="S110" s="96"/>
      <c r="T110" s="109"/>
      <c r="U110" s="47"/>
      <c r="V110" s="111"/>
      <c r="W110" s="47"/>
      <c r="X110" s="111"/>
      <c r="Y110" s="47"/>
      <c r="Z110" s="108"/>
      <c r="AA110" s="47"/>
      <c r="AB110" s="111"/>
      <c r="AC110" s="47"/>
      <c r="AD110" s="111"/>
      <c r="AE110" s="47"/>
      <c r="AF110" s="111"/>
      <c r="AG110" s="47"/>
      <c r="AH110" s="111"/>
      <c r="AI110" s="47"/>
      <c r="AJ110" s="111"/>
      <c r="AK110" s="47"/>
      <c r="AL110" s="111"/>
      <c r="AM110" s="47"/>
      <c r="AN110" s="570"/>
    </row>
    <row r="111" spans="1:40" s="46" customFormat="1" ht="20.25" hidden="1" customHeight="1" x14ac:dyDescent="0.35">
      <c r="A111" s="595"/>
      <c r="B111" s="115" t="s">
        <v>355</v>
      </c>
      <c r="C111" s="57">
        <v>2008</v>
      </c>
      <c r="D111" s="113" t="s">
        <v>60</v>
      </c>
      <c r="E111" s="590">
        <f t="shared" si="12"/>
        <v>0</v>
      </c>
      <c r="F111" s="509"/>
      <c r="G111" s="510"/>
      <c r="H111" s="644"/>
      <c r="I111" s="645"/>
      <c r="J111" s="109"/>
      <c r="K111" s="96"/>
      <c r="L111" s="109"/>
      <c r="M111" s="96"/>
      <c r="N111" s="646"/>
      <c r="O111" s="164"/>
      <c r="P111" s="109"/>
      <c r="Q111" s="654"/>
      <c r="R111" s="109"/>
      <c r="S111" s="96"/>
      <c r="T111" s="109"/>
      <c r="U111" s="47"/>
      <c r="V111" s="111"/>
      <c r="W111" s="47"/>
      <c r="X111" s="111"/>
      <c r="Y111" s="47"/>
      <c r="Z111" s="108"/>
      <c r="AA111" s="47"/>
      <c r="AB111" s="111"/>
      <c r="AC111" s="47"/>
      <c r="AD111" s="111"/>
      <c r="AE111" s="47"/>
      <c r="AF111" s="111"/>
      <c r="AG111" s="47"/>
      <c r="AH111" s="111"/>
      <c r="AI111" s="47"/>
      <c r="AJ111" s="111"/>
      <c r="AK111" s="47"/>
      <c r="AL111" s="111"/>
      <c r="AM111" s="47"/>
      <c r="AN111" s="570"/>
    </row>
    <row r="112" spans="1:40" s="46" customFormat="1" ht="20.25" hidden="1" customHeight="1" x14ac:dyDescent="0.35">
      <c r="A112" s="595"/>
      <c r="B112" s="71" t="s">
        <v>332</v>
      </c>
      <c r="C112" s="48">
        <v>2008</v>
      </c>
      <c r="D112" s="66" t="s">
        <v>32</v>
      </c>
      <c r="E112" s="590">
        <f t="shared" si="12"/>
        <v>0</v>
      </c>
      <c r="F112" s="509"/>
      <c r="G112" s="510"/>
      <c r="H112" s="644"/>
      <c r="I112" s="645"/>
      <c r="J112" s="109"/>
      <c r="K112" s="96"/>
      <c r="L112" s="109"/>
      <c r="M112" s="96"/>
      <c r="N112" s="646"/>
      <c r="O112" s="164"/>
      <c r="P112" s="109"/>
      <c r="Q112" s="654"/>
      <c r="R112" s="109"/>
      <c r="S112" s="96"/>
      <c r="T112" s="109"/>
      <c r="U112" s="47"/>
      <c r="V112" s="111"/>
      <c r="W112" s="47"/>
      <c r="X112" s="111"/>
      <c r="Y112" s="47"/>
      <c r="Z112" s="108"/>
      <c r="AA112" s="47"/>
      <c r="AB112" s="111"/>
      <c r="AC112" s="47"/>
      <c r="AD112" s="111"/>
      <c r="AE112" s="47"/>
      <c r="AF112" s="111"/>
      <c r="AG112" s="47"/>
      <c r="AH112" s="111"/>
      <c r="AI112" s="47"/>
      <c r="AJ112" s="111"/>
      <c r="AK112" s="47"/>
      <c r="AL112" s="111"/>
      <c r="AM112" s="47"/>
      <c r="AN112" s="570"/>
    </row>
    <row r="113" spans="1:147" s="46" customFormat="1" ht="20.25" hidden="1" customHeight="1" x14ac:dyDescent="0.35">
      <c r="A113" s="595"/>
      <c r="B113" s="650" t="s">
        <v>235</v>
      </c>
      <c r="C113" s="48">
        <v>2009</v>
      </c>
      <c r="D113" s="66" t="s">
        <v>122</v>
      </c>
      <c r="E113" s="590">
        <f t="shared" si="12"/>
        <v>0</v>
      </c>
      <c r="F113" s="509"/>
      <c r="G113" s="510"/>
      <c r="H113" s="644"/>
      <c r="I113" s="645"/>
      <c r="J113" s="109"/>
      <c r="K113" s="96"/>
      <c r="L113" s="109"/>
      <c r="M113" s="96"/>
      <c r="N113" s="646"/>
      <c r="O113" s="164"/>
      <c r="P113" s="109"/>
      <c r="Q113" s="654"/>
      <c r="R113" s="109"/>
      <c r="S113" s="96"/>
      <c r="T113" s="109"/>
      <c r="U113" s="47"/>
      <c r="V113" s="111"/>
      <c r="W113" s="47"/>
      <c r="X113" s="111"/>
      <c r="Y113" s="47"/>
      <c r="Z113" s="108"/>
      <c r="AA113" s="47"/>
      <c r="AB113" s="111"/>
      <c r="AC113" s="47"/>
      <c r="AD113" s="111"/>
      <c r="AE113" s="47"/>
      <c r="AF113" s="111"/>
      <c r="AG113" s="47"/>
      <c r="AH113" s="111"/>
      <c r="AI113" s="47"/>
      <c r="AJ113" s="111"/>
      <c r="AK113" s="47"/>
      <c r="AL113" s="111"/>
      <c r="AM113" s="47"/>
      <c r="AN113" s="570"/>
    </row>
    <row r="114" spans="1:147" s="46" customFormat="1" ht="20.25" hidden="1" customHeight="1" x14ac:dyDescent="0.35">
      <c r="A114" s="595"/>
      <c r="B114" s="71" t="s">
        <v>776</v>
      </c>
      <c r="C114" s="48"/>
      <c r="D114" s="797" t="s">
        <v>7</v>
      </c>
      <c r="E114" s="590">
        <f t="shared" si="12"/>
        <v>0</v>
      </c>
      <c r="F114" s="509"/>
      <c r="G114" s="510"/>
      <c r="H114" s="644"/>
      <c r="I114" s="645"/>
      <c r="J114" s="109"/>
      <c r="K114" s="96"/>
      <c r="L114" s="109"/>
      <c r="M114" s="96"/>
      <c r="N114" s="646"/>
      <c r="O114" s="164"/>
      <c r="P114" s="109"/>
      <c r="Q114" s="654"/>
      <c r="R114" s="109"/>
      <c r="S114" s="96"/>
      <c r="T114" s="109"/>
      <c r="U114" s="47"/>
      <c r="V114" s="111"/>
      <c r="W114" s="47"/>
      <c r="X114" s="111"/>
      <c r="Y114" s="47"/>
      <c r="Z114" s="108">
        <v>104</v>
      </c>
      <c r="AA114" s="47">
        <v>0</v>
      </c>
      <c r="AB114" s="111"/>
      <c r="AC114" s="47"/>
      <c r="AD114" s="111"/>
      <c r="AE114" s="47"/>
      <c r="AF114" s="111"/>
      <c r="AG114" s="47"/>
      <c r="AH114" s="111"/>
      <c r="AI114" s="47"/>
      <c r="AJ114" s="111"/>
      <c r="AK114" s="47"/>
      <c r="AL114" s="111"/>
      <c r="AM114" s="47"/>
      <c r="AN114" s="570"/>
    </row>
    <row r="115" spans="1:147" s="46" customFormat="1" ht="20.25" customHeight="1" thickBot="1" x14ac:dyDescent="0.4">
      <c r="A115" s="578"/>
      <c r="B115" s="115"/>
      <c r="C115" s="57"/>
      <c r="D115" s="113"/>
      <c r="E115" s="598"/>
      <c r="F115" s="444"/>
      <c r="G115" s="450"/>
      <c r="H115" s="620"/>
      <c r="I115" s="621">
        <f>SUM(I8:I105)</f>
        <v>593.6</v>
      </c>
      <c r="J115" s="97"/>
      <c r="K115" s="214">
        <f>SUM(K8:K75)</f>
        <v>371</v>
      </c>
      <c r="L115" s="97"/>
      <c r="M115" s="214">
        <f>SUM(M8:M75)</f>
        <v>741.99</v>
      </c>
      <c r="N115" s="624"/>
      <c r="O115" s="625">
        <f>SUM(O8:O75)</f>
        <v>371</v>
      </c>
      <c r="P115" s="97"/>
      <c r="Q115" s="625">
        <f>SUM(Q9:Q75)</f>
        <v>370.90000000000003</v>
      </c>
      <c r="R115" s="97"/>
      <c r="S115" s="214">
        <f>SUM(S9:S75)</f>
        <v>371</v>
      </c>
      <c r="T115" s="97"/>
      <c r="U115" s="157">
        <f>SUM(U9:U75)</f>
        <v>482.30000000000018</v>
      </c>
      <c r="V115" s="99"/>
      <c r="W115" s="157">
        <f>SUM(W9:W75)</f>
        <v>482.28000000000003</v>
      </c>
      <c r="X115" s="99"/>
      <c r="Y115" s="798">
        <f>SUM(Y9:Y75)</f>
        <v>271</v>
      </c>
      <c r="Z115" s="97"/>
      <c r="AA115" s="625">
        <f>SUM(AA9:AA75)</f>
        <v>371</v>
      </c>
      <c r="AB115" s="103"/>
      <c r="AC115" s="625">
        <f>SUM(AC9:AC75)</f>
        <v>0</v>
      </c>
      <c r="AD115" s="103"/>
      <c r="AE115" s="625">
        <f>SUM(AE9:AE75)</f>
        <v>0</v>
      </c>
      <c r="AF115" s="103"/>
      <c r="AG115" s="190">
        <f>SUM(AG9:AG75)</f>
        <v>0</v>
      </c>
      <c r="AH115" s="103"/>
      <c r="AI115" s="190">
        <f>SUM(AI9:AI75)</f>
        <v>0</v>
      </c>
      <c r="AJ115" s="103"/>
      <c r="AK115" s="190">
        <f>SUM(AK9:AK75)</f>
        <v>0</v>
      </c>
      <c r="AL115" s="103"/>
      <c r="AM115" s="196">
        <f>SUM(AM9:AM75)</f>
        <v>0</v>
      </c>
      <c r="AN115" s="578"/>
      <c r="AO115" s="17"/>
      <c r="AP115" s="17"/>
    </row>
    <row r="116" spans="1:147" x14ac:dyDescent="0.35">
      <c r="A116" s="537"/>
      <c r="C116" s="17"/>
      <c r="H116" s="17"/>
      <c r="I116" s="17"/>
      <c r="J116" s="17"/>
      <c r="K116" s="17"/>
      <c r="L116" s="17"/>
      <c r="M116" s="17"/>
      <c r="N116" s="17"/>
      <c r="O116" s="17"/>
      <c r="V116" s="17"/>
      <c r="W116" s="17"/>
    </row>
    <row r="117" spans="1:147" ht="17" thickBot="1" x14ac:dyDescent="0.4">
      <c r="I117" s="17"/>
      <c r="J117" s="17"/>
      <c r="K117" s="17"/>
      <c r="L117" s="17"/>
      <c r="M117" s="17"/>
      <c r="N117" s="17"/>
      <c r="O117" s="17"/>
      <c r="V117" s="17"/>
      <c r="W117" s="17"/>
    </row>
    <row r="118" spans="1:147" s="29" customFormat="1" ht="55" customHeight="1" thickBot="1" x14ac:dyDescent="0.4">
      <c r="A118" s="848" t="s">
        <v>13</v>
      </c>
      <c r="B118" s="849"/>
      <c r="C118" s="849"/>
      <c r="D118" s="849"/>
      <c r="E118" s="849"/>
      <c r="F118" s="849"/>
      <c r="G118" s="849"/>
      <c r="H118" s="849"/>
      <c r="I118" s="849"/>
      <c r="J118" s="849"/>
      <c r="K118" s="849"/>
      <c r="L118" s="849"/>
      <c r="M118" s="849"/>
      <c r="N118" s="849"/>
      <c r="O118" s="849"/>
      <c r="P118" s="849"/>
      <c r="Q118" s="849"/>
      <c r="R118" s="849"/>
      <c r="S118" s="849"/>
      <c r="T118" s="849"/>
      <c r="U118" s="849"/>
      <c r="V118" s="849"/>
      <c r="W118" s="849"/>
      <c r="X118" s="849"/>
      <c r="Y118" s="849"/>
      <c r="Z118" s="849"/>
      <c r="AA118" s="849"/>
      <c r="AB118" s="849"/>
      <c r="AC118" s="849"/>
      <c r="AD118" s="849"/>
      <c r="AE118" s="849"/>
      <c r="AF118" s="849"/>
      <c r="AG118" s="849"/>
      <c r="AH118" s="849"/>
      <c r="AI118" s="849"/>
      <c r="AJ118" s="849"/>
      <c r="AK118" s="849"/>
      <c r="AL118" s="849"/>
      <c r="AM118" s="849"/>
      <c r="AN118" s="536"/>
      <c r="AP118" s="17"/>
    </row>
    <row r="119" spans="1:147" ht="34" customHeight="1" thickBot="1" x14ac:dyDescent="0.4">
      <c r="H119" s="830" t="s">
        <v>530</v>
      </c>
      <c r="I119" s="831"/>
      <c r="J119" s="830">
        <v>46089</v>
      </c>
      <c r="K119" s="831"/>
      <c r="L119" s="830" t="s">
        <v>588</v>
      </c>
      <c r="M119" s="831"/>
      <c r="N119" s="830">
        <v>46124</v>
      </c>
      <c r="O119" s="831"/>
      <c r="P119" s="830">
        <v>46138</v>
      </c>
      <c r="Q119" s="831"/>
      <c r="R119" s="830">
        <v>46152</v>
      </c>
      <c r="S119" s="831"/>
      <c r="T119" s="834">
        <v>46167</v>
      </c>
      <c r="U119" s="835"/>
      <c r="V119" s="834">
        <v>46187</v>
      </c>
      <c r="W119" s="835"/>
      <c r="X119" s="834">
        <v>46201</v>
      </c>
      <c r="Y119" s="835"/>
      <c r="Z119" s="834">
        <v>46215</v>
      </c>
      <c r="AA119" s="835"/>
      <c r="AB119" s="834"/>
      <c r="AC119" s="835"/>
      <c r="AD119" s="834"/>
      <c r="AE119" s="835"/>
      <c r="AF119" s="845"/>
      <c r="AG119" s="846"/>
      <c r="AH119" s="834"/>
      <c r="AI119" s="835"/>
      <c r="AJ119" s="834"/>
      <c r="AK119" s="835"/>
      <c r="AL119" s="845"/>
      <c r="AM119" s="847"/>
    </row>
    <row r="120" spans="1:147" ht="58" customHeight="1" thickBot="1" x14ac:dyDescent="0.4">
      <c r="A120" s="562"/>
      <c r="B120" s="823" t="s">
        <v>547</v>
      </c>
      <c r="C120" s="824"/>
      <c r="D120" s="824"/>
      <c r="E120" s="824"/>
      <c r="F120" s="824"/>
      <c r="G120" s="825"/>
      <c r="H120" s="828" t="s">
        <v>528</v>
      </c>
      <c r="I120" s="829"/>
      <c r="J120" s="828" t="s">
        <v>570</v>
      </c>
      <c r="K120" s="829"/>
      <c r="L120" s="828" t="s">
        <v>589</v>
      </c>
      <c r="M120" s="829"/>
      <c r="N120" s="828" t="s">
        <v>597</v>
      </c>
      <c r="O120" s="829"/>
      <c r="P120" s="828" t="s">
        <v>713</v>
      </c>
      <c r="Q120" s="829"/>
      <c r="R120" s="828" t="s">
        <v>715</v>
      </c>
      <c r="S120" s="829"/>
      <c r="T120" s="832" t="s">
        <v>733</v>
      </c>
      <c r="U120" s="833"/>
      <c r="V120" s="832" t="s">
        <v>759</v>
      </c>
      <c r="W120" s="833"/>
      <c r="X120" s="832" t="s">
        <v>770</v>
      </c>
      <c r="Y120" s="833"/>
      <c r="Z120" s="832" t="s">
        <v>775</v>
      </c>
      <c r="AA120" s="833"/>
      <c r="AB120" s="832"/>
      <c r="AC120" s="833"/>
      <c r="AD120" s="836"/>
      <c r="AE120" s="837"/>
      <c r="AF120" s="836"/>
      <c r="AG120" s="837"/>
      <c r="AH120" s="832"/>
      <c r="AI120" s="838"/>
      <c r="AJ120" s="832"/>
      <c r="AK120" s="833"/>
      <c r="AL120" s="832"/>
      <c r="AM120" s="838"/>
    </row>
    <row r="121" spans="1:147" ht="39" customHeight="1" thickBot="1" x14ac:dyDescent="0.4">
      <c r="A121" s="593" t="s">
        <v>217</v>
      </c>
      <c r="B121" s="546" t="s">
        <v>114</v>
      </c>
      <c r="C121" s="546" t="s">
        <v>115</v>
      </c>
      <c r="D121" s="546" t="s">
        <v>3</v>
      </c>
      <c r="E121" s="542" t="s">
        <v>4</v>
      </c>
      <c r="F121" s="411"/>
      <c r="G121" s="435"/>
      <c r="H121" s="75" t="s">
        <v>5</v>
      </c>
      <c r="I121" s="153" t="s">
        <v>6</v>
      </c>
      <c r="J121" s="75" t="s">
        <v>5</v>
      </c>
      <c r="K121" s="153" t="s">
        <v>6</v>
      </c>
      <c r="L121" s="79" t="s">
        <v>5</v>
      </c>
      <c r="M121" s="153" t="s">
        <v>6</v>
      </c>
      <c r="N121" s="79" t="s">
        <v>5</v>
      </c>
      <c r="O121" s="153" t="s">
        <v>6</v>
      </c>
      <c r="P121" s="75" t="s">
        <v>5</v>
      </c>
      <c r="Q121" s="153" t="s">
        <v>6</v>
      </c>
      <c r="R121" s="79" t="s">
        <v>5</v>
      </c>
      <c r="S121" s="153" t="s">
        <v>6</v>
      </c>
      <c r="T121" s="75" t="s">
        <v>5</v>
      </c>
      <c r="U121" s="153" t="s">
        <v>6</v>
      </c>
      <c r="V121" s="79" t="s">
        <v>5</v>
      </c>
      <c r="W121" s="153" t="s">
        <v>6</v>
      </c>
      <c r="X121" s="79" t="s">
        <v>5</v>
      </c>
      <c r="Y121" s="153" t="s">
        <v>6</v>
      </c>
      <c r="Z121" s="75" t="s">
        <v>5</v>
      </c>
      <c r="AA121" s="153" t="s">
        <v>6</v>
      </c>
      <c r="AB121" s="79" t="s">
        <v>5</v>
      </c>
      <c r="AC121" s="153" t="s">
        <v>6</v>
      </c>
      <c r="AD121" s="79" t="s">
        <v>5</v>
      </c>
      <c r="AE121" s="153" t="s">
        <v>6</v>
      </c>
      <c r="AF121" s="79" t="s">
        <v>5</v>
      </c>
      <c r="AG121" s="153" t="s">
        <v>6</v>
      </c>
      <c r="AH121" s="79" t="s">
        <v>5</v>
      </c>
      <c r="AI121" s="153" t="s">
        <v>6</v>
      </c>
      <c r="AJ121" s="79" t="s">
        <v>5</v>
      </c>
      <c r="AK121" s="153" t="s">
        <v>6</v>
      </c>
      <c r="AL121" s="79" t="s">
        <v>5</v>
      </c>
      <c r="AM121" s="182" t="s">
        <v>6</v>
      </c>
      <c r="AN121" s="593" t="s">
        <v>217</v>
      </c>
      <c r="AO121" s="839" t="s">
        <v>540</v>
      </c>
      <c r="AP121" s="819"/>
      <c r="AQ121" s="818" t="s">
        <v>541</v>
      </c>
      <c r="AR121" s="819"/>
      <c r="AS121" s="818" t="s">
        <v>543</v>
      </c>
      <c r="AT121" s="819"/>
      <c r="AU121" s="818" t="s">
        <v>542</v>
      </c>
      <c r="AV121" s="819"/>
      <c r="AW121" s="818" t="s">
        <v>587</v>
      </c>
      <c r="AX121" s="819"/>
    </row>
    <row r="122" spans="1:147" s="46" customFormat="1" ht="20.25" customHeight="1" thickBot="1" x14ac:dyDescent="0.4">
      <c r="A122" s="594">
        <v>1</v>
      </c>
      <c r="B122" s="487" t="s">
        <v>600</v>
      </c>
      <c r="C122" s="62">
        <v>2008</v>
      </c>
      <c r="D122" s="117" t="s">
        <v>37</v>
      </c>
      <c r="E122" s="599">
        <f>I122+K122+M122+O122+Q122+S122+U122+W122+Y122+AA122+AC122+AE122+AG122+AI122+AK122+AM122</f>
        <v>329.40000000000003</v>
      </c>
      <c r="F122" s="412"/>
      <c r="G122" s="436"/>
      <c r="H122" s="108">
        <v>148</v>
      </c>
      <c r="I122" s="658">
        <v>0.8</v>
      </c>
      <c r="J122" s="108">
        <v>77</v>
      </c>
      <c r="K122" s="614">
        <v>0</v>
      </c>
      <c r="L122" s="108">
        <v>222</v>
      </c>
      <c r="M122" s="163">
        <v>22</v>
      </c>
      <c r="N122" s="486">
        <v>71</v>
      </c>
      <c r="O122" s="265">
        <v>26.25</v>
      </c>
      <c r="P122" s="108">
        <v>71</v>
      </c>
      <c r="Q122" s="265">
        <v>60</v>
      </c>
      <c r="R122" s="108">
        <v>72</v>
      </c>
      <c r="S122" s="265">
        <v>100</v>
      </c>
      <c r="T122" s="93">
        <v>71</v>
      </c>
      <c r="U122" s="163">
        <v>110.5</v>
      </c>
      <c r="V122" s="108"/>
      <c r="W122" s="163"/>
      <c r="X122" s="108">
        <v>81</v>
      </c>
      <c r="Y122" s="265">
        <v>4.5999999999999996</v>
      </c>
      <c r="Z122" s="108">
        <v>76</v>
      </c>
      <c r="AA122" s="265">
        <v>5.25</v>
      </c>
      <c r="AB122" s="111"/>
      <c r="AC122" s="326"/>
      <c r="AD122" s="108"/>
      <c r="AE122" s="326"/>
      <c r="AF122" s="108"/>
      <c r="AG122" s="326"/>
      <c r="AH122" s="108"/>
      <c r="AI122" s="326"/>
      <c r="AJ122" s="108"/>
      <c r="AK122" s="326"/>
      <c r="AL122" s="108"/>
      <c r="AM122" s="329"/>
      <c r="AN122" s="569">
        <v>1</v>
      </c>
      <c r="AO122" s="391" t="s">
        <v>217</v>
      </c>
      <c r="AP122" s="392" t="s">
        <v>217</v>
      </c>
      <c r="AQ122" s="393">
        <v>-0.4</v>
      </c>
      <c r="AR122" s="394" t="s">
        <v>189</v>
      </c>
      <c r="AS122" s="395">
        <v>0.3</v>
      </c>
      <c r="AT122" s="272" t="s">
        <v>189</v>
      </c>
      <c r="AU122" s="395">
        <v>0.6</v>
      </c>
      <c r="AV122" s="272" t="s">
        <v>189</v>
      </c>
      <c r="AW122" s="395">
        <v>0.6</v>
      </c>
      <c r="AX122" s="272" t="s">
        <v>189</v>
      </c>
    </row>
    <row r="123" spans="1:147" s="46" customFormat="1" ht="20.25" customHeight="1" x14ac:dyDescent="0.35">
      <c r="A123" s="594">
        <f t="shared" ref="A123:A183" si="13">A122+1</f>
        <v>2</v>
      </c>
      <c r="B123" s="487" t="s">
        <v>143</v>
      </c>
      <c r="C123" s="62">
        <v>2009</v>
      </c>
      <c r="D123" s="114" t="s">
        <v>27</v>
      </c>
      <c r="E123" s="599">
        <f>I123+K123+M123+O123+Q123+S123+U123+W123+Y123+AA123+AC123+AE123+AG123+AI123+AK123+AM123</f>
        <v>316.2</v>
      </c>
      <c r="F123" s="413"/>
      <c r="G123" s="437"/>
      <c r="H123" s="108">
        <v>145</v>
      </c>
      <c r="I123" s="250">
        <v>9.6</v>
      </c>
      <c r="J123" s="108"/>
      <c r="K123" s="615"/>
      <c r="L123" s="108">
        <v>210</v>
      </c>
      <c r="M123" s="94">
        <v>200</v>
      </c>
      <c r="N123" s="486" t="str">
        <f>IFERROR(VLOOKUP(B123,#REF!,2,FALSE),"")</f>
        <v/>
      </c>
      <c r="O123" s="280"/>
      <c r="P123" s="108"/>
      <c r="Q123" s="280"/>
      <c r="R123" s="108"/>
      <c r="S123" s="280"/>
      <c r="T123" s="108">
        <v>75</v>
      </c>
      <c r="U123" s="163">
        <v>15.6</v>
      </c>
      <c r="V123" s="93">
        <v>69</v>
      </c>
      <c r="W123" s="94">
        <v>91</v>
      </c>
      <c r="X123" s="108"/>
      <c r="Y123" s="176"/>
      <c r="Z123" s="108"/>
      <c r="AA123" s="176"/>
      <c r="AB123" s="111"/>
      <c r="AC123" s="176"/>
      <c r="AD123" s="108"/>
      <c r="AE123" s="176"/>
      <c r="AF123" s="108"/>
      <c r="AG123" s="176"/>
      <c r="AH123" s="108"/>
      <c r="AI123" s="176"/>
      <c r="AJ123" s="108"/>
      <c r="AK123" s="176"/>
      <c r="AL123" s="108"/>
      <c r="AM123" s="330"/>
      <c r="AN123" s="569">
        <f t="shared" ref="AN123:AN183" si="14">AN122+1</f>
        <v>2</v>
      </c>
      <c r="AO123" s="334">
        <v>1</v>
      </c>
      <c r="AP123" s="265">
        <v>100</v>
      </c>
      <c r="AQ123" s="267">
        <f>AP123*AQ122</f>
        <v>-40</v>
      </c>
      <c r="AR123" s="163">
        <f t="shared" ref="AR123:AR137" si="15">AP123+AQ123</f>
        <v>60</v>
      </c>
      <c r="AS123" s="266">
        <f>AP123*AS122</f>
        <v>30</v>
      </c>
      <c r="AT123" s="163">
        <v>130</v>
      </c>
      <c r="AU123" s="267">
        <f>AP123*AU122</f>
        <v>60</v>
      </c>
      <c r="AV123" s="163">
        <v>160</v>
      </c>
      <c r="AW123" s="267">
        <f>AT123*AW122</f>
        <v>78</v>
      </c>
      <c r="AX123" s="163">
        <v>200</v>
      </c>
    </row>
    <row r="124" spans="1:147" s="46" customFormat="1" ht="20.25" customHeight="1" x14ac:dyDescent="0.35">
      <c r="A124" s="594">
        <f t="shared" si="13"/>
        <v>3</v>
      </c>
      <c r="B124" s="487" t="s">
        <v>626</v>
      </c>
      <c r="C124" s="62">
        <v>2010</v>
      </c>
      <c r="D124" s="397" t="s">
        <v>109</v>
      </c>
      <c r="E124" s="599">
        <f>I124+K124+M124+O124+Q124+S124+U124+W124+Y124+AA124+AC124+AE124+AG124+AI124+AK124+AM124</f>
        <v>290.33</v>
      </c>
      <c r="F124" s="413"/>
      <c r="G124" s="437"/>
      <c r="H124" s="108">
        <v>131</v>
      </c>
      <c r="I124" s="250">
        <v>160</v>
      </c>
      <c r="J124" s="108"/>
      <c r="K124" s="616"/>
      <c r="L124" s="108"/>
      <c r="M124" s="94"/>
      <c r="N124" s="486" t="str">
        <f>IFERROR(VLOOKUP(B124,#REF!,2,FALSE),"")</f>
        <v/>
      </c>
      <c r="O124" s="176"/>
      <c r="P124" s="779"/>
      <c r="Q124" s="801"/>
      <c r="R124" s="108"/>
      <c r="S124" s="176"/>
      <c r="T124" s="108"/>
      <c r="U124" s="106"/>
      <c r="V124" s="108">
        <v>64</v>
      </c>
      <c r="W124" s="94">
        <v>130</v>
      </c>
      <c r="X124" s="93">
        <v>84</v>
      </c>
      <c r="Y124" s="176">
        <v>0</v>
      </c>
      <c r="Z124" s="93">
        <v>78</v>
      </c>
      <c r="AA124" s="176">
        <v>0.33</v>
      </c>
      <c r="AB124" s="99"/>
      <c r="AC124" s="176"/>
      <c r="AD124" s="93"/>
      <c r="AE124" s="176"/>
      <c r="AF124" s="93"/>
      <c r="AG124" s="176"/>
      <c r="AH124" s="93"/>
      <c r="AI124" s="176"/>
      <c r="AJ124" s="93"/>
      <c r="AK124" s="176"/>
      <c r="AL124" s="93"/>
      <c r="AM124" s="330"/>
      <c r="AN124" s="569">
        <f t="shared" si="14"/>
        <v>3</v>
      </c>
      <c r="AO124" s="295">
        <v>2</v>
      </c>
      <c r="AP124" s="176">
        <v>70</v>
      </c>
      <c r="AQ124" s="267">
        <f>AP124*AQ122</f>
        <v>-28</v>
      </c>
      <c r="AR124" s="94">
        <f t="shared" si="15"/>
        <v>42</v>
      </c>
      <c r="AS124" s="171">
        <f>AP124*AS122</f>
        <v>21</v>
      </c>
      <c r="AT124" s="94">
        <v>91</v>
      </c>
      <c r="AU124" s="128">
        <f>AP124*AU122</f>
        <v>42</v>
      </c>
      <c r="AV124" s="94">
        <v>112</v>
      </c>
      <c r="AW124" s="128">
        <f>AT124*AW122</f>
        <v>54.6</v>
      </c>
      <c r="AX124" s="94">
        <v>140</v>
      </c>
    </row>
    <row r="125" spans="1:147" s="46" customFormat="1" ht="20.25" customHeight="1" x14ac:dyDescent="0.35">
      <c r="A125" s="594">
        <f t="shared" si="13"/>
        <v>4</v>
      </c>
      <c r="B125" s="487" t="s">
        <v>54</v>
      </c>
      <c r="C125" s="62">
        <v>2010</v>
      </c>
      <c r="D125" s="66" t="s">
        <v>10</v>
      </c>
      <c r="E125" s="599">
        <f>I125+K125+M125+O125+Q125+S125+U125+W125+Y125+AA125+AC125+AE125+AG125+AI125+AK125+AM125-K125</f>
        <v>289.48</v>
      </c>
      <c r="F125" s="413"/>
      <c r="G125" s="437"/>
      <c r="H125" s="108">
        <v>144</v>
      </c>
      <c r="I125" s="250">
        <v>19.73</v>
      </c>
      <c r="J125" s="93">
        <v>74</v>
      </c>
      <c r="K125" s="615">
        <v>2.5</v>
      </c>
      <c r="L125" s="108">
        <v>217</v>
      </c>
      <c r="M125" s="94">
        <v>120</v>
      </c>
      <c r="N125" s="486">
        <v>70</v>
      </c>
      <c r="O125" s="176">
        <v>50</v>
      </c>
      <c r="P125" s="108">
        <v>77</v>
      </c>
      <c r="Q125" s="176">
        <v>9</v>
      </c>
      <c r="R125" s="108">
        <v>78</v>
      </c>
      <c r="S125" s="176">
        <v>19.25</v>
      </c>
      <c r="T125" s="108">
        <v>73</v>
      </c>
      <c r="U125" s="94">
        <v>45.5</v>
      </c>
      <c r="V125" s="108">
        <v>74</v>
      </c>
      <c r="W125" s="112">
        <v>26</v>
      </c>
      <c r="X125" s="108"/>
      <c r="Y125" s="176"/>
      <c r="Z125" s="108"/>
      <c r="AA125" s="176"/>
      <c r="AB125" s="111"/>
      <c r="AC125" s="176"/>
      <c r="AD125" s="108"/>
      <c r="AE125" s="176"/>
      <c r="AF125" s="108"/>
      <c r="AG125" s="176"/>
      <c r="AH125" s="108"/>
      <c r="AI125" s="176"/>
      <c r="AJ125" s="108"/>
      <c r="AK125" s="176"/>
      <c r="AL125" s="108"/>
      <c r="AM125" s="330"/>
      <c r="AN125" s="569">
        <f t="shared" si="14"/>
        <v>4</v>
      </c>
      <c r="AO125" s="294">
        <v>3</v>
      </c>
      <c r="AP125" s="176">
        <v>50</v>
      </c>
      <c r="AQ125" s="267">
        <f>AP125*AQ122</f>
        <v>-20</v>
      </c>
      <c r="AR125" s="94">
        <f t="shared" si="15"/>
        <v>30</v>
      </c>
      <c r="AS125" s="171">
        <f>AP125*AS122</f>
        <v>15</v>
      </c>
      <c r="AT125" s="94">
        <v>65</v>
      </c>
      <c r="AU125" s="128">
        <f>AP125*AU122</f>
        <v>30</v>
      </c>
      <c r="AV125" s="94">
        <v>80</v>
      </c>
      <c r="AW125" s="128">
        <f>AT125*AW122</f>
        <v>39</v>
      </c>
      <c r="AX125" s="94">
        <v>100</v>
      </c>
    </row>
    <row r="126" spans="1:147" s="46" customFormat="1" ht="20.25" customHeight="1" x14ac:dyDescent="0.35">
      <c r="A126" s="594">
        <f t="shared" si="13"/>
        <v>5</v>
      </c>
      <c r="B126" s="487" t="s">
        <v>599</v>
      </c>
      <c r="C126" s="62">
        <v>2009</v>
      </c>
      <c r="D126" s="120" t="s">
        <v>12</v>
      </c>
      <c r="E126" s="599">
        <f t="shared" ref="E126:E143" si="16">I126+K126+M126+O126+Q126+S126+U126+W126+Y126+AA126+AC126+AE126+AG126+AI126+AK126+AM126</f>
        <v>267.5</v>
      </c>
      <c r="F126" s="413"/>
      <c r="G126" s="437"/>
      <c r="H126" s="108">
        <v>136</v>
      </c>
      <c r="I126" s="250">
        <v>112</v>
      </c>
      <c r="J126" s="108">
        <v>75</v>
      </c>
      <c r="K126" s="615">
        <v>0</v>
      </c>
      <c r="L126" s="108">
        <v>223</v>
      </c>
      <c r="M126" s="94">
        <v>12</v>
      </c>
      <c r="N126" s="486">
        <v>71</v>
      </c>
      <c r="O126" s="176">
        <v>26.25</v>
      </c>
      <c r="P126" s="108">
        <v>80</v>
      </c>
      <c r="Q126" s="176">
        <v>0</v>
      </c>
      <c r="R126" s="108">
        <v>81</v>
      </c>
      <c r="S126" s="176">
        <v>3</v>
      </c>
      <c r="T126" s="108">
        <v>80</v>
      </c>
      <c r="U126" s="106">
        <v>0</v>
      </c>
      <c r="V126" s="108"/>
      <c r="W126" s="94"/>
      <c r="X126" s="108">
        <v>80</v>
      </c>
      <c r="Y126" s="176">
        <v>14.25</v>
      </c>
      <c r="Z126" s="93">
        <v>72</v>
      </c>
      <c r="AA126" s="176">
        <v>100</v>
      </c>
      <c r="AB126" s="111"/>
      <c r="AC126" s="176"/>
      <c r="AD126" s="108"/>
      <c r="AE126" s="176"/>
      <c r="AF126" s="108"/>
      <c r="AG126" s="176"/>
      <c r="AH126" s="108"/>
      <c r="AI126" s="176"/>
      <c r="AJ126" s="108"/>
      <c r="AK126" s="176"/>
      <c r="AL126" s="108"/>
      <c r="AM126" s="330"/>
      <c r="AN126" s="569">
        <f t="shared" si="14"/>
        <v>5</v>
      </c>
      <c r="AO126" s="295">
        <v>4</v>
      </c>
      <c r="AP126" s="176">
        <v>40</v>
      </c>
      <c r="AQ126" s="267">
        <f>AP126*AQ122</f>
        <v>-16</v>
      </c>
      <c r="AR126" s="94">
        <f t="shared" si="15"/>
        <v>24</v>
      </c>
      <c r="AS126" s="171">
        <f>AP126*AS122</f>
        <v>12</v>
      </c>
      <c r="AT126" s="94">
        <v>52</v>
      </c>
      <c r="AU126" s="128">
        <f>AP126*AU122</f>
        <v>24</v>
      </c>
      <c r="AV126" s="94">
        <v>64</v>
      </c>
      <c r="AW126" s="128">
        <f>AT126*AW122</f>
        <v>31.2</v>
      </c>
      <c r="AX126" s="94">
        <v>80</v>
      </c>
      <c r="EP126" s="17"/>
      <c r="EQ126" s="17"/>
    </row>
    <row r="127" spans="1:147" s="46" customFormat="1" ht="20.25" customHeight="1" x14ac:dyDescent="0.35">
      <c r="A127" s="594">
        <f t="shared" si="13"/>
        <v>6</v>
      </c>
      <c r="B127" s="487" t="s">
        <v>606</v>
      </c>
      <c r="C127" s="62">
        <v>2009</v>
      </c>
      <c r="D127" s="117" t="s">
        <v>33</v>
      </c>
      <c r="E127" s="599">
        <f t="shared" si="16"/>
        <v>221.35</v>
      </c>
      <c r="F127" s="413"/>
      <c r="G127" s="437"/>
      <c r="H127" s="108">
        <v>141</v>
      </c>
      <c r="I127" s="250">
        <v>48</v>
      </c>
      <c r="J127" s="108">
        <v>66</v>
      </c>
      <c r="K127" s="176">
        <v>70</v>
      </c>
      <c r="L127" s="108"/>
      <c r="M127" s="617"/>
      <c r="N127" s="486">
        <v>72</v>
      </c>
      <c r="O127" s="176">
        <v>8</v>
      </c>
      <c r="P127" s="108">
        <v>81</v>
      </c>
      <c r="Q127" s="176">
        <v>0</v>
      </c>
      <c r="R127" s="93"/>
      <c r="S127" s="176"/>
      <c r="T127" s="93">
        <v>74</v>
      </c>
      <c r="U127" s="112">
        <v>22.75</v>
      </c>
      <c r="V127" s="93">
        <v>79</v>
      </c>
      <c r="W127" s="94">
        <v>2.6</v>
      </c>
      <c r="X127" s="93">
        <v>69</v>
      </c>
      <c r="Y127" s="176">
        <v>70</v>
      </c>
      <c r="Z127" s="108"/>
      <c r="AA127" s="176"/>
      <c r="AB127" s="111"/>
      <c r="AC127" s="176"/>
      <c r="AD127" s="108"/>
      <c r="AE127" s="176"/>
      <c r="AF127" s="108"/>
      <c r="AG127" s="176"/>
      <c r="AH127" s="108"/>
      <c r="AI127" s="176"/>
      <c r="AJ127" s="108"/>
      <c r="AK127" s="176"/>
      <c r="AL127" s="108"/>
      <c r="AM127" s="330"/>
      <c r="AN127" s="569">
        <f t="shared" si="14"/>
        <v>6</v>
      </c>
      <c r="AO127" s="294">
        <v>5</v>
      </c>
      <c r="AP127" s="176">
        <v>30</v>
      </c>
      <c r="AQ127" s="267">
        <f>AP127*AQ122</f>
        <v>-12</v>
      </c>
      <c r="AR127" s="94">
        <f t="shared" si="15"/>
        <v>18</v>
      </c>
      <c r="AS127" s="171">
        <f>AP127*AS122</f>
        <v>9</v>
      </c>
      <c r="AT127" s="94">
        <v>39</v>
      </c>
      <c r="AU127" s="128">
        <f>AP127*AU122</f>
        <v>18</v>
      </c>
      <c r="AV127" s="94">
        <v>48</v>
      </c>
      <c r="AW127" s="128">
        <f>AT127*AW122</f>
        <v>23.4</v>
      </c>
      <c r="AX127" s="94">
        <v>60</v>
      </c>
    </row>
    <row r="128" spans="1:147" s="46" customFormat="1" ht="20.25" customHeight="1" x14ac:dyDescent="0.35">
      <c r="A128" s="594">
        <f t="shared" si="13"/>
        <v>7</v>
      </c>
      <c r="B128" s="487" t="s">
        <v>614</v>
      </c>
      <c r="C128" s="62">
        <v>2009</v>
      </c>
      <c r="D128" s="303" t="s">
        <v>15</v>
      </c>
      <c r="E128" s="599">
        <f t="shared" si="16"/>
        <v>200</v>
      </c>
      <c r="F128" s="413"/>
      <c r="G128" s="437"/>
      <c r="H128" s="108"/>
      <c r="I128" s="626"/>
      <c r="J128" s="108"/>
      <c r="K128" s="280"/>
      <c r="L128" s="108"/>
      <c r="M128" s="94"/>
      <c r="N128" s="486">
        <v>68</v>
      </c>
      <c r="O128" s="176">
        <v>100</v>
      </c>
      <c r="P128" s="93">
        <v>66</v>
      </c>
      <c r="Q128" s="176">
        <v>100</v>
      </c>
      <c r="R128" s="93"/>
      <c r="S128" s="176"/>
      <c r="T128" s="108">
        <v>82</v>
      </c>
      <c r="U128" s="106">
        <v>0</v>
      </c>
      <c r="V128" s="108"/>
      <c r="W128" s="106"/>
      <c r="X128" s="108"/>
      <c r="Y128" s="176"/>
      <c r="Z128" s="108"/>
      <c r="AA128" s="176"/>
      <c r="AB128" s="111"/>
      <c r="AC128" s="280"/>
      <c r="AD128" s="108"/>
      <c r="AE128" s="280"/>
      <c r="AF128" s="108"/>
      <c r="AG128" s="280"/>
      <c r="AH128" s="108"/>
      <c r="AI128" s="280"/>
      <c r="AJ128" s="108"/>
      <c r="AK128" s="280"/>
      <c r="AL128" s="108"/>
      <c r="AM128" s="331"/>
      <c r="AN128" s="569">
        <f t="shared" si="14"/>
        <v>7</v>
      </c>
      <c r="AO128" s="295">
        <v>6</v>
      </c>
      <c r="AP128" s="176">
        <v>20</v>
      </c>
      <c r="AQ128" s="267">
        <f>AP128*AQ122</f>
        <v>-8</v>
      </c>
      <c r="AR128" s="112">
        <f t="shared" si="15"/>
        <v>12</v>
      </c>
      <c r="AS128" s="171">
        <f>AP128*AS122</f>
        <v>6</v>
      </c>
      <c r="AT128" s="112">
        <v>26</v>
      </c>
      <c r="AU128" s="128">
        <f>AP128*AU122</f>
        <v>12</v>
      </c>
      <c r="AV128" s="112">
        <v>32</v>
      </c>
      <c r="AW128" s="128">
        <f>AT128*AW122</f>
        <v>15.6</v>
      </c>
      <c r="AX128" s="112">
        <v>40</v>
      </c>
    </row>
    <row r="129" spans="1:156" s="46" customFormat="1" ht="20.25" customHeight="1" x14ac:dyDescent="0.35">
      <c r="A129" s="594">
        <f t="shared" si="13"/>
        <v>8</v>
      </c>
      <c r="B129" s="487" t="s">
        <v>47</v>
      </c>
      <c r="C129" s="62">
        <v>2008</v>
      </c>
      <c r="D129" s="66" t="s">
        <v>37</v>
      </c>
      <c r="E129" s="599">
        <f t="shared" si="16"/>
        <v>182</v>
      </c>
      <c r="F129" s="413"/>
      <c r="G129" s="437"/>
      <c r="H129" s="108">
        <v>137</v>
      </c>
      <c r="I129" s="250">
        <v>80</v>
      </c>
      <c r="J129" s="93">
        <v>71</v>
      </c>
      <c r="K129" s="176">
        <v>35</v>
      </c>
      <c r="L129" s="93">
        <v>227</v>
      </c>
      <c r="M129" s="94">
        <v>4</v>
      </c>
      <c r="N129" s="486" t="str">
        <f>IFERROR(VLOOKUP(B129,#REF!,2,FALSE),"")</f>
        <v/>
      </c>
      <c r="O129" s="615"/>
      <c r="P129" s="108">
        <v>82</v>
      </c>
      <c r="Q129" s="280">
        <v>0</v>
      </c>
      <c r="R129" s="93"/>
      <c r="S129" s="176"/>
      <c r="T129" s="108">
        <v>74</v>
      </c>
      <c r="U129" s="112">
        <v>22.75</v>
      </c>
      <c r="V129" s="93">
        <v>81</v>
      </c>
      <c r="W129" s="94">
        <v>0</v>
      </c>
      <c r="X129" s="108">
        <v>79</v>
      </c>
      <c r="Y129" s="176">
        <v>35</v>
      </c>
      <c r="Z129" s="108">
        <v>76</v>
      </c>
      <c r="AA129" s="176">
        <v>5.25</v>
      </c>
      <c r="AB129" s="99"/>
      <c r="AC129" s="176"/>
      <c r="AD129" s="93"/>
      <c r="AE129" s="176"/>
      <c r="AF129" s="93"/>
      <c r="AG129" s="176"/>
      <c r="AH129" s="93"/>
      <c r="AI129" s="176"/>
      <c r="AJ129" s="93"/>
      <c r="AK129" s="176"/>
      <c r="AL129" s="93"/>
      <c r="AM129" s="330"/>
      <c r="AN129" s="569">
        <f t="shared" si="14"/>
        <v>8</v>
      </c>
      <c r="AO129" s="294">
        <v>7</v>
      </c>
      <c r="AP129" s="176">
        <v>15</v>
      </c>
      <c r="AQ129" s="267">
        <f>AP129*AQ122</f>
        <v>-6</v>
      </c>
      <c r="AR129" s="94">
        <f t="shared" si="15"/>
        <v>9</v>
      </c>
      <c r="AS129" s="171">
        <f>AP129*AS122</f>
        <v>4.5</v>
      </c>
      <c r="AT129" s="94">
        <v>19.5</v>
      </c>
      <c r="AU129" s="128">
        <f>AP129*AU122</f>
        <v>9</v>
      </c>
      <c r="AV129" s="94">
        <v>24</v>
      </c>
      <c r="AW129" s="128">
        <f>AT129*AW122</f>
        <v>11.7</v>
      </c>
      <c r="AX129" s="94">
        <v>30</v>
      </c>
      <c r="EP129" s="17"/>
      <c r="EQ129" s="17"/>
    </row>
    <row r="130" spans="1:156" s="46" customFormat="1" ht="20.25" customHeight="1" x14ac:dyDescent="0.35">
      <c r="A130" s="594">
        <f t="shared" si="13"/>
        <v>9</v>
      </c>
      <c r="B130" s="487" t="s">
        <v>49</v>
      </c>
      <c r="C130" s="62">
        <v>2008</v>
      </c>
      <c r="D130" s="777" t="s">
        <v>85</v>
      </c>
      <c r="E130" s="599">
        <f t="shared" si="16"/>
        <v>171.47</v>
      </c>
      <c r="F130" s="413"/>
      <c r="G130" s="437"/>
      <c r="H130" s="108">
        <v>163</v>
      </c>
      <c r="I130" s="626">
        <v>0</v>
      </c>
      <c r="J130" s="108">
        <v>72</v>
      </c>
      <c r="K130" s="176">
        <v>15.67</v>
      </c>
      <c r="L130" s="108">
        <v>221</v>
      </c>
      <c r="M130" s="112">
        <v>35</v>
      </c>
      <c r="N130" s="486">
        <v>79</v>
      </c>
      <c r="O130" s="280">
        <v>0</v>
      </c>
      <c r="P130" s="108">
        <v>79</v>
      </c>
      <c r="Q130" s="176">
        <v>1.5</v>
      </c>
      <c r="R130" s="108">
        <v>75</v>
      </c>
      <c r="S130" s="176">
        <v>70</v>
      </c>
      <c r="T130" s="108">
        <v>83</v>
      </c>
      <c r="U130" s="106">
        <v>0</v>
      </c>
      <c r="V130" s="108">
        <v>76</v>
      </c>
      <c r="W130" s="94">
        <v>14.3</v>
      </c>
      <c r="X130" s="108">
        <v>84</v>
      </c>
      <c r="Y130" s="176">
        <v>0</v>
      </c>
      <c r="Z130" s="108">
        <v>74</v>
      </c>
      <c r="AA130" s="176">
        <v>35</v>
      </c>
      <c r="AB130" s="99"/>
      <c r="AC130" s="176"/>
      <c r="AD130" s="93"/>
      <c r="AE130" s="176"/>
      <c r="AF130" s="93"/>
      <c r="AG130" s="176"/>
      <c r="AH130" s="93"/>
      <c r="AI130" s="176"/>
      <c r="AJ130" s="93"/>
      <c r="AK130" s="176"/>
      <c r="AL130" s="93"/>
      <c r="AM130" s="330"/>
      <c r="AN130" s="569">
        <f t="shared" si="14"/>
        <v>9</v>
      </c>
      <c r="AO130" s="295">
        <v>8</v>
      </c>
      <c r="AP130" s="176">
        <v>12</v>
      </c>
      <c r="AQ130" s="267">
        <f>AP130*AQ122</f>
        <v>-4.8000000000000007</v>
      </c>
      <c r="AR130" s="94">
        <f t="shared" si="15"/>
        <v>7.1999999999999993</v>
      </c>
      <c r="AS130" s="134">
        <f>AP130*AS122</f>
        <v>3.5999999999999996</v>
      </c>
      <c r="AT130" s="94">
        <v>15.6</v>
      </c>
      <c r="AU130" s="128">
        <f>AP130*AU122</f>
        <v>7.1999999999999993</v>
      </c>
      <c r="AV130" s="94">
        <v>19.2</v>
      </c>
      <c r="AW130" s="128">
        <f>AT130*AW122</f>
        <v>9.36</v>
      </c>
      <c r="AX130" s="94">
        <v>24</v>
      </c>
      <c r="ER130" s="17"/>
      <c r="ES130" s="17"/>
      <c r="ET130" s="17"/>
      <c r="EU130" s="17"/>
      <c r="EV130" s="17"/>
      <c r="EW130" s="17"/>
      <c r="EX130" s="17"/>
      <c r="EY130" s="17"/>
      <c r="EZ130" s="17"/>
    </row>
    <row r="131" spans="1:156" s="46" customFormat="1" ht="20.25" customHeight="1" x14ac:dyDescent="0.35">
      <c r="A131" s="594">
        <f t="shared" si="13"/>
        <v>10</v>
      </c>
      <c r="B131" s="648" t="s">
        <v>732</v>
      </c>
      <c r="C131" s="62">
        <v>2009</v>
      </c>
      <c r="D131" s="647" t="s">
        <v>11</v>
      </c>
      <c r="E131" s="599">
        <f t="shared" si="16"/>
        <v>170.5</v>
      </c>
      <c r="F131" s="413"/>
      <c r="G131" s="437"/>
      <c r="H131" s="108"/>
      <c r="I131" s="626"/>
      <c r="J131" s="93"/>
      <c r="K131" s="280"/>
      <c r="L131" s="108"/>
      <c r="M131" s="94"/>
      <c r="N131" s="108"/>
      <c r="O131" s="280"/>
      <c r="P131" s="93">
        <v>71</v>
      </c>
      <c r="Q131" s="176">
        <v>60</v>
      </c>
      <c r="R131" s="108"/>
      <c r="S131" s="280"/>
      <c r="T131" s="108">
        <v>71</v>
      </c>
      <c r="U131" s="94">
        <v>110.5</v>
      </c>
      <c r="V131" s="108"/>
      <c r="W131" s="106"/>
      <c r="X131" s="108"/>
      <c r="Y131" s="176"/>
      <c r="Z131" s="93"/>
      <c r="AA131" s="176"/>
      <c r="AB131" s="111"/>
      <c r="AC131" s="280"/>
      <c r="AD131" s="108"/>
      <c r="AE131" s="280"/>
      <c r="AF131" s="108"/>
      <c r="AG131" s="280"/>
      <c r="AH131" s="108"/>
      <c r="AI131" s="280"/>
      <c r="AJ131" s="108"/>
      <c r="AK131" s="280"/>
      <c r="AL131" s="108"/>
      <c r="AM131" s="331"/>
      <c r="AN131" s="569">
        <f t="shared" si="14"/>
        <v>10</v>
      </c>
      <c r="AO131" s="294">
        <v>9</v>
      </c>
      <c r="AP131" s="176">
        <v>10</v>
      </c>
      <c r="AQ131" s="267">
        <f>AP131*AQ122</f>
        <v>-4</v>
      </c>
      <c r="AR131" s="94">
        <f t="shared" si="15"/>
        <v>6</v>
      </c>
      <c r="AS131" s="171">
        <f>AP131*AS122</f>
        <v>3</v>
      </c>
      <c r="AT131" s="94">
        <v>13</v>
      </c>
      <c r="AU131" s="128">
        <f>AP131*AU122</f>
        <v>6</v>
      </c>
      <c r="AV131" s="94">
        <v>16</v>
      </c>
      <c r="AW131" s="128">
        <f>AT131*AW122</f>
        <v>7.8</v>
      </c>
      <c r="AX131" s="94">
        <v>20</v>
      </c>
    </row>
    <row r="132" spans="1:156" s="46" customFormat="1" ht="20.25" customHeight="1" x14ac:dyDescent="0.35">
      <c r="A132" s="594">
        <f t="shared" si="13"/>
        <v>11</v>
      </c>
      <c r="B132" s="487" t="s">
        <v>52</v>
      </c>
      <c r="C132" s="62">
        <v>2009</v>
      </c>
      <c r="D132" s="117" t="s">
        <v>28</v>
      </c>
      <c r="E132" s="599">
        <f t="shared" si="16"/>
        <v>158.1</v>
      </c>
      <c r="F132" s="413"/>
      <c r="G132" s="437"/>
      <c r="H132" s="108">
        <v>145</v>
      </c>
      <c r="I132" s="250">
        <v>9.6</v>
      </c>
      <c r="J132" s="108">
        <v>67</v>
      </c>
      <c r="K132" s="176">
        <v>50</v>
      </c>
      <c r="L132" s="108">
        <v>223</v>
      </c>
      <c r="M132" s="112">
        <v>12</v>
      </c>
      <c r="N132" s="486" t="str">
        <f>IFERROR(VLOOKUP(B132,#REF!,2,FALSE),"")</f>
        <v/>
      </c>
      <c r="O132" s="616"/>
      <c r="P132" s="108">
        <v>78</v>
      </c>
      <c r="Q132" s="176">
        <v>3.5</v>
      </c>
      <c r="R132" s="93">
        <v>78</v>
      </c>
      <c r="S132" s="176">
        <v>19.25</v>
      </c>
      <c r="T132" s="108">
        <v>82</v>
      </c>
      <c r="U132" s="106">
        <v>0</v>
      </c>
      <c r="V132" s="93">
        <v>71</v>
      </c>
      <c r="W132" s="94">
        <v>58.5</v>
      </c>
      <c r="X132" s="93"/>
      <c r="Y132" s="176"/>
      <c r="Z132" s="108">
        <v>76</v>
      </c>
      <c r="AA132" s="176">
        <v>5.25</v>
      </c>
      <c r="AB132" s="111"/>
      <c r="AC132" s="280"/>
      <c r="AD132" s="108"/>
      <c r="AE132" s="280"/>
      <c r="AF132" s="108"/>
      <c r="AG132" s="280"/>
      <c r="AH132" s="108"/>
      <c r="AI132" s="280"/>
      <c r="AJ132" s="108"/>
      <c r="AK132" s="280"/>
      <c r="AL132" s="108"/>
      <c r="AM132" s="331"/>
      <c r="AN132" s="569">
        <f t="shared" si="14"/>
        <v>11</v>
      </c>
      <c r="AO132" s="295">
        <v>10</v>
      </c>
      <c r="AP132" s="176">
        <v>8</v>
      </c>
      <c r="AQ132" s="267">
        <f>AP132*AQ122</f>
        <v>-3.2</v>
      </c>
      <c r="AR132" s="94">
        <f t="shared" si="15"/>
        <v>4.8</v>
      </c>
      <c r="AS132" s="171">
        <f>AP132*AS122</f>
        <v>2.4</v>
      </c>
      <c r="AT132" s="94">
        <v>10.4</v>
      </c>
      <c r="AU132" s="128">
        <f>AP132*AU122</f>
        <v>4.8</v>
      </c>
      <c r="AV132" s="94">
        <v>12.8</v>
      </c>
      <c r="AW132" s="128">
        <f>AT132*AW122</f>
        <v>6.24</v>
      </c>
      <c r="AX132" s="94">
        <v>16</v>
      </c>
      <c r="EP132" s="17"/>
      <c r="EQ132" s="17"/>
    </row>
    <row r="133" spans="1:156" s="46" customFormat="1" ht="20.25" customHeight="1" x14ac:dyDescent="0.35">
      <c r="A133" s="594">
        <f t="shared" si="13"/>
        <v>12</v>
      </c>
      <c r="B133" s="487" t="s">
        <v>140</v>
      </c>
      <c r="C133" s="62">
        <v>2009</v>
      </c>
      <c r="D133" s="76" t="s">
        <v>29</v>
      </c>
      <c r="E133" s="599">
        <f t="shared" si="16"/>
        <v>150.13</v>
      </c>
      <c r="F133" s="413"/>
      <c r="G133" s="437"/>
      <c r="H133" s="108">
        <v>144</v>
      </c>
      <c r="I133" s="250">
        <v>19.73</v>
      </c>
      <c r="J133" s="108"/>
      <c r="K133" s="616"/>
      <c r="L133" s="108">
        <v>217</v>
      </c>
      <c r="M133" s="94">
        <v>120</v>
      </c>
      <c r="N133" s="486" t="str">
        <f>IFERROR(VLOOKUP(B133,#REF!,2,FALSE),"")</f>
        <v/>
      </c>
      <c r="O133" s="176"/>
      <c r="P133" s="108">
        <v>91</v>
      </c>
      <c r="Q133" s="176">
        <v>0</v>
      </c>
      <c r="R133" s="108"/>
      <c r="S133" s="280"/>
      <c r="T133" s="93"/>
      <c r="U133" s="106"/>
      <c r="V133" s="108">
        <v>77</v>
      </c>
      <c r="W133" s="94">
        <v>10.4</v>
      </c>
      <c r="X133" s="108"/>
      <c r="Y133" s="280"/>
      <c r="Z133" s="108">
        <v>82</v>
      </c>
      <c r="AA133" s="280">
        <v>0</v>
      </c>
      <c r="AB133" s="111"/>
      <c r="AC133" s="176"/>
      <c r="AD133" s="108"/>
      <c r="AE133" s="176"/>
      <c r="AF133" s="108"/>
      <c r="AG133" s="176"/>
      <c r="AH133" s="108"/>
      <c r="AI133" s="176"/>
      <c r="AJ133" s="108"/>
      <c r="AK133" s="176"/>
      <c r="AL133" s="108"/>
      <c r="AM133" s="330"/>
      <c r="AN133" s="569">
        <f t="shared" si="14"/>
        <v>12</v>
      </c>
      <c r="AO133" s="294">
        <v>11</v>
      </c>
      <c r="AP133" s="176">
        <v>6</v>
      </c>
      <c r="AQ133" s="267">
        <f>AP133*AQ122</f>
        <v>-2.4000000000000004</v>
      </c>
      <c r="AR133" s="112">
        <f t="shared" si="15"/>
        <v>3.5999999999999996</v>
      </c>
      <c r="AS133" s="171">
        <f>AP133*AS122</f>
        <v>1.7999999999999998</v>
      </c>
      <c r="AT133" s="112">
        <v>7.8</v>
      </c>
      <c r="AU133" s="128">
        <f>AP133*AU122</f>
        <v>3.5999999999999996</v>
      </c>
      <c r="AV133" s="112">
        <v>9.6</v>
      </c>
      <c r="AW133" s="128">
        <f>AT133*AW122</f>
        <v>4.68</v>
      </c>
      <c r="AX133" s="112">
        <v>12</v>
      </c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  <c r="EE133" s="17"/>
      <c r="EF133" s="17"/>
      <c r="EG133" s="17"/>
      <c r="EH133" s="17"/>
      <c r="EI133" s="17"/>
      <c r="EJ133" s="17"/>
      <c r="EK133" s="17"/>
      <c r="EL133" s="17"/>
      <c r="EM133" s="17"/>
      <c r="EN133" s="17"/>
      <c r="EO133" s="17"/>
      <c r="EP133" s="17"/>
      <c r="EQ133" s="17"/>
      <c r="ER133" s="17"/>
      <c r="ES133" s="17"/>
      <c r="ET133" s="17"/>
      <c r="EU133" s="17"/>
      <c r="EV133" s="17"/>
      <c r="EW133" s="17"/>
      <c r="EX133" s="17"/>
      <c r="EY133" s="17"/>
      <c r="EZ133" s="17"/>
    </row>
    <row r="134" spans="1:156" s="46" customFormat="1" ht="20.25" customHeight="1" x14ac:dyDescent="0.35">
      <c r="A134" s="594">
        <f t="shared" si="13"/>
        <v>13</v>
      </c>
      <c r="B134" s="487" t="s">
        <v>613</v>
      </c>
      <c r="C134" s="62">
        <v>2008</v>
      </c>
      <c r="D134" s="320" t="s">
        <v>478</v>
      </c>
      <c r="E134" s="599">
        <f t="shared" si="16"/>
        <v>140</v>
      </c>
      <c r="F134" s="413"/>
      <c r="G134" s="437"/>
      <c r="H134" s="93"/>
      <c r="I134" s="617"/>
      <c r="J134" s="108">
        <v>61</v>
      </c>
      <c r="K134" s="176">
        <v>100</v>
      </c>
      <c r="L134" s="108"/>
      <c r="M134" s="106"/>
      <c r="N134" s="486">
        <v>81</v>
      </c>
      <c r="O134" s="280">
        <v>0</v>
      </c>
      <c r="P134" s="93">
        <v>72</v>
      </c>
      <c r="Q134" s="176">
        <v>40</v>
      </c>
      <c r="R134" s="108"/>
      <c r="S134" s="176"/>
      <c r="T134" s="108"/>
      <c r="U134" s="94"/>
      <c r="V134" s="108">
        <v>89</v>
      </c>
      <c r="W134" s="94">
        <v>0</v>
      </c>
      <c r="X134" s="108">
        <v>83</v>
      </c>
      <c r="Y134" s="176">
        <v>0</v>
      </c>
      <c r="Z134" s="108"/>
      <c r="AA134" s="176"/>
      <c r="AB134" s="111"/>
      <c r="AC134" s="176"/>
      <c r="AD134" s="108"/>
      <c r="AE134" s="176"/>
      <c r="AF134" s="108"/>
      <c r="AG134" s="176"/>
      <c r="AH134" s="108"/>
      <c r="AI134" s="176"/>
      <c r="AJ134" s="108"/>
      <c r="AK134" s="176"/>
      <c r="AL134" s="108"/>
      <c r="AM134" s="330"/>
      <c r="AN134" s="569">
        <f t="shared" si="14"/>
        <v>13</v>
      </c>
      <c r="AO134" s="295">
        <v>12</v>
      </c>
      <c r="AP134" s="176">
        <v>4</v>
      </c>
      <c r="AQ134" s="267">
        <f>AP134*AQ122</f>
        <v>-1.6</v>
      </c>
      <c r="AR134" s="94">
        <f t="shared" si="15"/>
        <v>2.4</v>
      </c>
      <c r="AS134" s="171">
        <f>AP134*AS122</f>
        <v>1.2</v>
      </c>
      <c r="AT134" s="94">
        <v>5.2</v>
      </c>
      <c r="AU134" s="128">
        <f>AP134*AU122</f>
        <v>2.4</v>
      </c>
      <c r="AV134" s="94">
        <v>6.4</v>
      </c>
      <c r="AW134" s="128">
        <f>AT134*AW122</f>
        <v>3.12</v>
      </c>
      <c r="AX134" s="94">
        <v>8</v>
      </c>
      <c r="EP134" s="17"/>
      <c r="EQ134" s="17"/>
    </row>
    <row r="135" spans="1:156" s="46" customFormat="1" ht="20.25" customHeight="1" x14ac:dyDescent="0.35">
      <c r="A135" s="594">
        <f t="shared" si="13"/>
        <v>14</v>
      </c>
      <c r="B135" s="487" t="s">
        <v>333</v>
      </c>
      <c r="C135" s="62">
        <v>2009</v>
      </c>
      <c r="D135" s="118" t="s">
        <v>157</v>
      </c>
      <c r="E135" s="599">
        <f t="shared" si="16"/>
        <v>124.22</v>
      </c>
      <c r="F135" s="413"/>
      <c r="G135" s="437"/>
      <c r="H135" s="108"/>
      <c r="I135" s="626"/>
      <c r="J135" s="108">
        <v>74</v>
      </c>
      <c r="K135" s="176">
        <v>2.5</v>
      </c>
      <c r="L135" s="108">
        <v>225</v>
      </c>
      <c r="M135" s="94">
        <v>6</v>
      </c>
      <c r="N135" s="486">
        <v>72</v>
      </c>
      <c r="O135" s="176">
        <v>8</v>
      </c>
      <c r="P135" s="108">
        <v>87</v>
      </c>
      <c r="Q135" s="280">
        <v>0</v>
      </c>
      <c r="R135" s="108">
        <v>76</v>
      </c>
      <c r="S135" s="176">
        <v>45</v>
      </c>
      <c r="T135" s="108">
        <v>77</v>
      </c>
      <c r="U135" s="112">
        <v>4.87</v>
      </c>
      <c r="V135" s="108">
        <v>73</v>
      </c>
      <c r="W135" s="94">
        <v>39</v>
      </c>
      <c r="X135" s="108">
        <v>81</v>
      </c>
      <c r="Y135" s="176">
        <v>4.5999999999999996</v>
      </c>
      <c r="Z135" s="108">
        <v>75</v>
      </c>
      <c r="AA135" s="176">
        <v>14.25</v>
      </c>
      <c r="AB135" s="99"/>
      <c r="AC135" s="176"/>
      <c r="AD135" s="93"/>
      <c r="AE135" s="176"/>
      <c r="AF135" s="93"/>
      <c r="AG135" s="176"/>
      <c r="AH135" s="93"/>
      <c r="AI135" s="176"/>
      <c r="AJ135" s="93"/>
      <c r="AK135" s="176"/>
      <c r="AL135" s="93"/>
      <c r="AM135" s="330"/>
      <c r="AN135" s="569">
        <f t="shared" si="14"/>
        <v>14</v>
      </c>
      <c r="AO135" s="294">
        <v>13</v>
      </c>
      <c r="AP135" s="176">
        <v>3</v>
      </c>
      <c r="AQ135" s="267">
        <f>AP135*AQ122</f>
        <v>-1.2000000000000002</v>
      </c>
      <c r="AR135" s="94">
        <f t="shared" si="15"/>
        <v>1.7999999999999998</v>
      </c>
      <c r="AS135" s="171">
        <f>AP135*AS122</f>
        <v>0.89999999999999991</v>
      </c>
      <c r="AT135" s="94">
        <v>3.9</v>
      </c>
      <c r="AU135" s="128">
        <f>AP135*AU122</f>
        <v>1.7999999999999998</v>
      </c>
      <c r="AV135" s="94">
        <v>4.8</v>
      </c>
      <c r="AW135" s="128">
        <f>AT135*AW122</f>
        <v>2.34</v>
      </c>
      <c r="AX135" s="94">
        <v>6</v>
      </c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</row>
    <row r="136" spans="1:156" s="46" customFormat="1" ht="20.25" customHeight="1" x14ac:dyDescent="0.35">
      <c r="A136" s="594">
        <f t="shared" si="13"/>
        <v>15</v>
      </c>
      <c r="B136" s="487" t="s">
        <v>102</v>
      </c>
      <c r="C136" s="62">
        <v>2008</v>
      </c>
      <c r="D136" s="471" t="s">
        <v>27</v>
      </c>
      <c r="E136" s="599">
        <f t="shared" si="16"/>
        <v>118.93</v>
      </c>
      <c r="F136" s="413"/>
      <c r="G136" s="437"/>
      <c r="H136" s="108">
        <v>144</v>
      </c>
      <c r="I136" s="250">
        <v>19.73</v>
      </c>
      <c r="J136" s="93">
        <v>75</v>
      </c>
      <c r="K136" s="615">
        <v>0</v>
      </c>
      <c r="L136" s="108">
        <v>220</v>
      </c>
      <c r="M136" s="94">
        <v>60</v>
      </c>
      <c r="N136" s="486">
        <v>75</v>
      </c>
      <c r="O136" s="176">
        <v>0.5</v>
      </c>
      <c r="P136" s="108">
        <v>78</v>
      </c>
      <c r="Q136" s="176">
        <v>3.5</v>
      </c>
      <c r="R136" s="108">
        <v>81</v>
      </c>
      <c r="S136" s="176">
        <v>3</v>
      </c>
      <c r="T136" s="108">
        <v>76</v>
      </c>
      <c r="U136" s="94">
        <v>11.7</v>
      </c>
      <c r="V136" s="108">
        <v>75</v>
      </c>
      <c r="W136" s="94">
        <v>19.5</v>
      </c>
      <c r="X136" s="93">
        <v>82</v>
      </c>
      <c r="Y136" s="176">
        <v>1</v>
      </c>
      <c r="Z136" s="93"/>
      <c r="AA136" s="176"/>
      <c r="AB136" s="111"/>
      <c r="AC136" s="106"/>
      <c r="AD136" s="108"/>
      <c r="AE136" s="106"/>
      <c r="AF136" s="108"/>
      <c r="AG136" s="106"/>
      <c r="AH136" s="108"/>
      <c r="AI136" s="106"/>
      <c r="AJ136" s="108"/>
      <c r="AK136" s="106"/>
      <c r="AL136" s="108"/>
      <c r="AM136" s="332"/>
      <c r="AN136" s="569">
        <f t="shared" si="14"/>
        <v>15</v>
      </c>
      <c r="AO136" s="295">
        <v>14</v>
      </c>
      <c r="AP136" s="176">
        <v>2</v>
      </c>
      <c r="AQ136" s="267">
        <f>AP136*AQ122</f>
        <v>-0.8</v>
      </c>
      <c r="AR136" s="94">
        <f t="shared" si="15"/>
        <v>1.2</v>
      </c>
      <c r="AS136" s="171">
        <f>AP136*AS122</f>
        <v>0.6</v>
      </c>
      <c r="AT136" s="94">
        <v>2.6</v>
      </c>
      <c r="AU136" s="128">
        <f>AP136*AU122</f>
        <v>1.2</v>
      </c>
      <c r="AV136" s="94">
        <v>3.2</v>
      </c>
      <c r="AW136" s="128">
        <f>AT136*AW122</f>
        <v>1.56</v>
      </c>
      <c r="AX136" s="94">
        <v>4</v>
      </c>
    </row>
    <row r="137" spans="1:156" s="46" customFormat="1" ht="20.25" customHeight="1" x14ac:dyDescent="0.35">
      <c r="A137" s="594">
        <f t="shared" si="13"/>
        <v>16</v>
      </c>
      <c r="B137" s="771" t="s">
        <v>771</v>
      </c>
      <c r="C137" s="62">
        <v>2010</v>
      </c>
      <c r="D137" s="768" t="s">
        <v>598</v>
      </c>
      <c r="E137" s="599">
        <f t="shared" si="16"/>
        <v>114.25</v>
      </c>
      <c r="F137" s="413"/>
      <c r="G137" s="437"/>
      <c r="H137" s="108"/>
      <c r="I137" s="626"/>
      <c r="J137" s="93"/>
      <c r="K137" s="94"/>
      <c r="L137" s="108"/>
      <c r="M137" s="94"/>
      <c r="N137" s="108"/>
      <c r="O137" s="280"/>
      <c r="P137" s="108"/>
      <c r="Q137" s="94"/>
      <c r="R137" s="108"/>
      <c r="S137" s="94"/>
      <c r="T137" s="108"/>
      <c r="U137" s="94"/>
      <c r="V137" s="108"/>
      <c r="W137" s="94"/>
      <c r="X137" s="108">
        <v>68</v>
      </c>
      <c r="Y137" s="106">
        <v>100</v>
      </c>
      <c r="Z137" s="108">
        <v>75</v>
      </c>
      <c r="AA137" s="176">
        <v>14.25</v>
      </c>
      <c r="AB137" s="111"/>
      <c r="AC137" s="94"/>
      <c r="AD137" s="108"/>
      <c r="AE137" s="94"/>
      <c r="AF137" s="108"/>
      <c r="AG137" s="94"/>
      <c r="AH137" s="108"/>
      <c r="AI137" s="94"/>
      <c r="AJ137" s="108"/>
      <c r="AK137" s="94"/>
      <c r="AL137" s="108"/>
      <c r="AM137" s="47"/>
      <c r="AN137" s="569">
        <f t="shared" si="14"/>
        <v>16</v>
      </c>
      <c r="AO137" s="294">
        <v>15</v>
      </c>
      <c r="AP137" s="176">
        <v>1</v>
      </c>
      <c r="AQ137" s="267">
        <f>AP137*AQ122</f>
        <v>-0.4</v>
      </c>
      <c r="AR137" s="112">
        <f t="shared" si="15"/>
        <v>0.6</v>
      </c>
      <c r="AS137" s="171">
        <f>AP137*AS122</f>
        <v>0.3</v>
      </c>
      <c r="AT137" s="112">
        <v>1.3</v>
      </c>
      <c r="AU137" s="128">
        <f>AP137*AU122</f>
        <v>0.6</v>
      </c>
      <c r="AV137" s="112">
        <v>1.6</v>
      </c>
      <c r="AW137" s="128">
        <f>AT137*AW122</f>
        <v>0.78</v>
      </c>
      <c r="AX137" s="112">
        <v>2</v>
      </c>
      <c r="ER137" s="17"/>
      <c r="ES137" s="17"/>
      <c r="ET137" s="17"/>
      <c r="EU137" s="17"/>
      <c r="EV137" s="17"/>
      <c r="EW137" s="17"/>
      <c r="EX137" s="17"/>
      <c r="EY137" s="17"/>
      <c r="EZ137" s="17"/>
    </row>
    <row r="138" spans="1:156" ht="20.25" customHeight="1" thickBot="1" x14ac:dyDescent="0.4">
      <c r="A138" s="594">
        <f t="shared" si="13"/>
        <v>17</v>
      </c>
      <c r="B138" s="487" t="s">
        <v>141</v>
      </c>
      <c r="C138" s="62">
        <v>2010</v>
      </c>
      <c r="D138" s="66" t="s">
        <v>18</v>
      </c>
      <c r="E138" s="599">
        <f t="shared" si="16"/>
        <v>113.81</v>
      </c>
      <c r="F138" s="413"/>
      <c r="G138" s="437"/>
      <c r="H138" s="108">
        <v>147</v>
      </c>
      <c r="I138" s="250">
        <v>4</v>
      </c>
      <c r="J138" s="108">
        <v>74</v>
      </c>
      <c r="K138" s="106">
        <v>2.5</v>
      </c>
      <c r="L138" s="108">
        <v>229</v>
      </c>
      <c r="M138" s="112">
        <v>0.66</v>
      </c>
      <c r="N138" s="486">
        <v>77</v>
      </c>
      <c r="O138" s="626">
        <v>0</v>
      </c>
      <c r="P138" s="108">
        <v>82</v>
      </c>
      <c r="Q138" s="106">
        <v>0</v>
      </c>
      <c r="R138" s="108">
        <v>78</v>
      </c>
      <c r="S138" s="106">
        <v>19.25</v>
      </c>
      <c r="T138" s="108">
        <v>78</v>
      </c>
      <c r="U138" s="112">
        <v>0.4</v>
      </c>
      <c r="V138" s="108">
        <v>71</v>
      </c>
      <c r="W138" s="94">
        <v>58.5</v>
      </c>
      <c r="X138" s="108">
        <v>80</v>
      </c>
      <c r="Y138" s="106">
        <v>14.25</v>
      </c>
      <c r="Z138" s="108">
        <v>75</v>
      </c>
      <c r="AA138" s="176">
        <v>14.25</v>
      </c>
      <c r="AB138" s="111"/>
      <c r="AC138" s="94"/>
      <c r="AD138" s="108"/>
      <c r="AE138" s="94"/>
      <c r="AF138" s="108"/>
      <c r="AG138" s="94"/>
      <c r="AH138" s="108"/>
      <c r="AI138" s="94"/>
      <c r="AJ138" s="108"/>
      <c r="AK138" s="94"/>
      <c r="AL138" s="108"/>
      <c r="AM138" s="47"/>
      <c r="AN138" s="569">
        <f t="shared" si="14"/>
        <v>17</v>
      </c>
      <c r="AO138" s="296"/>
      <c r="AP138" s="195">
        <f>SUM(AP123:AP137)</f>
        <v>371</v>
      </c>
      <c r="AQ138" s="253"/>
      <c r="AR138" s="252">
        <f>SUM(AR123:AR137)</f>
        <v>222.6</v>
      </c>
      <c r="AS138" s="251"/>
      <c r="AT138" s="252">
        <f>SUM(AT123:AT137)</f>
        <v>482.3</v>
      </c>
      <c r="AU138" s="253"/>
      <c r="AV138" s="252">
        <f>SUM(AV123:AV137)</f>
        <v>593.6</v>
      </c>
      <c r="AW138" s="452"/>
      <c r="AX138" s="252">
        <f>SUM(AX123:AX137)</f>
        <v>742</v>
      </c>
    </row>
    <row r="139" spans="1:156" ht="20.25" customHeight="1" x14ac:dyDescent="0.35">
      <c r="A139" s="594">
        <f t="shared" si="13"/>
        <v>18</v>
      </c>
      <c r="B139" s="487" t="s">
        <v>608</v>
      </c>
      <c r="C139" s="62">
        <v>2008</v>
      </c>
      <c r="D139" s="397" t="s">
        <v>11</v>
      </c>
      <c r="E139" s="599">
        <f t="shared" si="16"/>
        <v>107</v>
      </c>
      <c r="F139" s="413"/>
      <c r="G139" s="437"/>
      <c r="H139" s="108">
        <v>140</v>
      </c>
      <c r="I139" s="250">
        <v>64</v>
      </c>
      <c r="J139" s="108"/>
      <c r="K139" s="617"/>
      <c r="L139" s="108"/>
      <c r="M139" s="106"/>
      <c r="N139" s="486">
        <v>76</v>
      </c>
      <c r="O139" s="94">
        <v>0</v>
      </c>
      <c r="P139" s="93"/>
      <c r="Q139" s="106"/>
      <c r="R139" s="108">
        <v>80</v>
      </c>
      <c r="S139" s="106">
        <v>8</v>
      </c>
      <c r="T139" s="108">
        <v>84</v>
      </c>
      <c r="U139" s="106">
        <v>0</v>
      </c>
      <c r="V139" s="108"/>
      <c r="W139" s="94"/>
      <c r="X139" s="108">
        <v>79</v>
      </c>
      <c r="Y139" s="106">
        <v>35</v>
      </c>
      <c r="Z139" s="108"/>
      <c r="AA139" s="94"/>
      <c r="AB139" s="111"/>
      <c r="AC139" s="94"/>
      <c r="AD139" s="108"/>
      <c r="AE139" s="94"/>
      <c r="AF139" s="108"/>
      <c r="AG139" s="94"/>
      <c r="AH139" s="108"/>
      <c r="AI139" s="94"/>
      <c r="AJ139" s="108"/>
      <c r="AK139" s="94"/>
      <c r="AL139" s="108"/>
      <c r="AM139" s="47"/>
      <c r="AN139" s="569">
        <f t="shared" si="14"/>
        <v>18</v>
      </c>
    </row>
    <row r="140" spans="1:156" ht="20.25" customHeight="1" x14ac:dyDescent="0.35">
      <c r="A140" s="594">
        <f t="shared" si="13"/>
        <v>19</v>
      </c>
      <c r="B140" s="487" t="s">
        <v>604</v>
      </c>
      <c r="C140" s="62">
        <v>2010</v>
      </c>
      <c r="D140" s="66" t="s">
        <v>197</v>
      </c>
      <c r="E140" s="599">
        <f t="shared" si="16"/>
        <v>101.5</v>
      </c>
      <c r="F140" s="413"/>
      <c r="G140" s="437"/>
      <c r="H140" s="108">
        <v>165</v>
      </c>
      <c r="I140" s="626">
        <v>0</v>
      </c>
      <c r="J140" s="108">
        <v>73</v>
      </c>
      <c r="K140" s="106">
        <v>8</v>
      </c>
      <c r="L140" s="108">
        <v>236</v>
      </c>
      <c r="M140" s="106">
        <v>0</v>
      </c>
      <c r="N140" s="486">
        <v>76</v>
      </c>
      <c r="O140" s="94">
        <v>0</v>
      </c>
      <c r="P140" s="108">
        <v>75</v>
      </c>
      <c r="Q140" s="106">
        <v>20</v>
      </c>
      <c r="R140" s="108">
        <v>76</v>
      </c>
      <c r="S140" s="106">
        <v>45</v>
      </c>
      <c r="T140" s="108">
        <v>82</v>
      </c>
      <c r="U140" s="106">
        <v>0</v>
      </c>
      <c r="V140" s="108">
        <v>80</v>
      </c>
      <c r="W140" s="94">
        <v>0</v>
      </c>
      <c r="X140" s="108">
        <v>80</v>
      </c>
      <c r="Y140" s="106">
        <v>14.25</v>
      </c>
      <c r="Z140" s="108">
        <v>75</v>
      </c>
      <c r="AA140" s="106">
        <v>14.25</v>
      </c>
      <c r="AB140" s="111"/>
      <c r="AC140" s="94"/>
      <c r="AD140" s="108"/>
      <c r="AE140" s="94"/>
      <c r="AF140" s="108"/>
      <c r="AG140" s="94"/>
      <c r="AH140" s="108"/>
      <c r="AI140" s="94"/>
      <c r="AJ140" s="108"/>
      <c r="AK140" s="94"/>
      <c r="AL140" s="108"/>
      <c r="AM140" s="47"/>
      <c r="AN140" s="569">
        <f t="shared" si="14"/>
        <v>19</v>
      </c>
    </row>
    <row r="141" spans="1:156" ht="20.25" customHeight="1" x14ac:dyDescent="0.35">
      <c r="A141" s="594">
        <f t="shared" si="13"/>
        <v>20</v>
      </c>
      <c r="B141" s="487" t="s">
        <v>105</v>
      </c>
      <c r="C141" s="62">
        <v>2008</v>
      </c>
      <c r="D141" s="505" t="s">
        <v>24</v>
      </c>
      <c r="E141" s="599">
        <f t="shared" si="16"/>
        <v>101.4</v>
      </c>
      <c r="F141" s="413"/>
      <c r="G141" s="437"/>
      <c r="H141" s="108">
        <v>148</v>
      </c>
      <c r="I141" s="250">
        <v>0.8</v>
      </c>
      <c r="J141" s="108"/>
      <c r="K141" s="617"/>
      <c r="L141" s="108">
        <v>236</v>
      </c>
      <c r="M141" s="106">
        <v>0</v>
      </c>
      <c r="N141" s="486">
        <v>72</v>
      </c>
      <c r="O141" s="106">
        <v>8</v>
      </c>
      <c r="P141" s="108">
        <v>74</v>
      </c>
      <c r="Q141" s="106">
        <v>30</v>
      </c>
      <c r="R141" s="108"/>
      <c r="S141" s="94"/>
      <c r="T141" s="108"/>
      <c r="U141" s="94"/>
      <c r="V141" s="108">
        <v>79</v>
      </c>
      <c r="W141" s="94">
        <v>2.6</v>
      </c>
      <c r="X141" s="108"/>
      <c r="Y141" s="94"/>
      <c r="Z141" s="108">
        <v>73</v>
      </c>
      <c r="AA141" s="106">
        <v>60</v>
      </c>
      <c r="AB141" s="111"/>
      <c r="AC141" s="94"/>
      <c r="AD141" s="108"/>
      <c r="AE141" s="94"/>
      <c r="AF141" s="108"/>
      <c r="AG141" s="94"/>
      <c r="AH141" s="108"/>
      <c r="AI141" s="94"/>
      <c r="AJ141" s="108"/>
      <c r="AK141" s="94"/>
      <c r="AL141" s="108"/>
      <c r="AM141" s="47"/>
      <c r="AN141" s="569">
        <f t="shared" si="14"/>
        <v>20</v>
      </c>
    </row>
    <row r="142" spans="1:156" ht="20.25" customHeight="1" x14ac:dyDescent="0.35">
      <c r="A142" s="594">
        <f t="shared" si="13"/>
        <v>21</v>
      </c>
      <c r="B142" s="487" t="s">
        <v>601</v>
      </c>
      <c r="C142" s="62">
        <v>2010</v>
      </c>
      <c r="D142" s="66" t="s">
        <v>37</v>
      </c>
      <c r="E142" s="599">
        <f t="shared" si="16"/>
        <v>98.72</v>
      </c>
      <c r="F142" s="413"/>
      <c r="G142" s="437"/>
      <c r="H142" s="108">
        <v>149</v>
      </c>
      <c r="I142" s="626">
        <v>0</v>
      </c>
      <c r="J142" s="108">
        <v>76</v>
      </c>
      <c r="K142" s="106">
        <v>0</v>
      </c>
      <c r="L142" s="108">
        <v>218</v>
      </c>
      <c r="M142" s="94">
        <v>80</v>
      </c>
      <c r="N142" s="486">
        <v>73</v>
      </c>
      <c r="O142" s="106">
        <v>2.5</v>
      </c>
      <c r="P142" s="108">
        <v>79</v>
      </c>
      <c r="Q142" s="106">
        <v>1.5</v>
      </c>
      <c r="R142" s="108"/>
      <c r="S142" s="94"/>
      <c r="T142" s="108">
        <v>77</v>
      </c>
      <c r="U142" s="112">
        <v>4.87</v>
      </c>
      <c r="V142" s="108"/>
      <c r="W142" s="106"/>
      <c r="X142" s="108">
        <v>81</v>
      </c>
      <c r="Y142" s="106">
        <v>4.5999999999999996</v>
      </c>
      <c r="Z142" s="108">
        <v>76</v>
      </c>
      <c r="AA142" s="106">
        <v>5.25</v>
      </c>
      <c r="AB142" s="111"/>
      <c r="AC142" s="94"/>
      <c r="AD142" s="108"/>
      <c r="AE142" s="94"/>
      <c r="AF142" s="108"/>
      <c r="AG142" s="94"/>
      <c r="AH142" s="108"/>
      <c r="AI142" s="94"/>
      <c r="AJ142" s="108"/>
      <c r="AK142" s="94"/>
      <c r="AL142" s="108"/>
      <c r="AM142" s="47"/>
      <c r="AN142" s="569">
        <f t="shared" si="14"/>
        <v>21</v>
      </c>
    </row>
    <row r="143" spans="1:156" ht="20.25" customHeight="1" x14ac:dyDescent="0.35">
      <c r="A143" s="594">
        <f t="shared" si="13"/>
        <v>22</v>
      </c>
      <c r="B143" s="487" t="s">
        <v>603</v>
      </c>
      <c r="C143" s="62">
        <v>2009</v>
      </c>
      <c r="D143" s="126" t="s">
        <v>77</v>
      </c>
      <c r="E143" s="599">
        <f t="shared" si="16"/>
        <v>95.5</v>
      </c>
      <c r="F143" s="413"/>
      <c r="G143" s="437"/>
      <c r="H143" s="108"/>
      <c r="I143" s="626"/>
      <c r="J143" s="108"/>
      <c r="K143" s="94"/>
      <c r="L143" s="108">
        <v>221</v>
      </c>
      <c r="M143" s="94">
        <v>35</v>
      </c>
      <c r="N143" s="486">
        <v>75</v>
      </c>
      <c r="O143" s="106">
        <v>0.5</v>
      </c>
      <c r="P143" s="108">
        <v>80</v>
      </c>
      <c r="Q143" s="94">
        <v>0</v>
      </c>
      <c r="R143" s="93"/>
      <c r="S143" s="94"/>
      <c r="T143" s="108">
        <v>95</v>
      </c>
      <c r="U143" s="106">
        <v>0</v>
      </c>
      <c r="V143" s="108"/>
      <c r="W143" s="94"/>
      <c r="X143" s="108">
        <v>93</v>
      </c>
      <c r="Y143" s="106">
        <v>0</v>
      </c>
      <c r="Z143" s="108">
        <v>73</v>
      </c>
      <c r="AA143" s="106">
        <v>60</v>
      </c>
      <c r="AB143" s="111"/>
      <c r="AC143" s="94"/>
      <c r="AD143" s="108"/>
      <c r="AE143" s="94"/>
      <c r="AF143" s="108"/>
      <c r="AG143" s="94"/>
      <c r="AH143" s="108"/>
      <c r="AI143" s="94"/>
      <c r="AJ143" s="108"/>
      <c r="AK143" s="94"/>
      <c r="AL143" s="108"/>
      <c r="AM143" s="47"/>
      <c r="AN143" s="569">
        <f t="shared" si="14"/>
        <v>22</v>
      </c>
    </row>
    <row r="144" spans="1:156" ht="20.25" customHeight="1" x14ac:dyDescent="0.35">
      <c r="A144" s="594">
        <f t="shared" si="13"/>
        <v>23</v>
      </c>
      <c r="B144" s="511" t="s">
        <v>735</v>
      </c>
      <c r="C144" s="62">
        <v>2010</v>
      </c>
      <c r="D144" s="66" t="s">
        <v>736</v>
      </c>
      <c r="E144" s="599">
        <f>I144+K144+M144+O144+Q144+S144+U153+W153+Y153+AA153+AC153+AE153+AG153+AI153+AK153+AM153</f>
        <v>0.33</v>
      </c>
      <c r="F144" s="413"/>
      <c r="G144" s="437"/>
      <c r="H144" s="108"/>
      <c r="I144" s="626"/>
      <c r="J144" s="108"/>
      <c r="K144" s="94"/>
      <c r="L144" s="108"/>
      <c r="M144" s="94"/>
      <c r="N144" s="486"/>
      <c r="O144" s="94"/>
      <c r="P144" s="108"/>
      <c r="Q144" s="94"/>
      <c r="R144" s="108"/>
      <c r="S144" s="94"/>
      <c r="T144" s="108">
        <v>72</v>
      </c>
      <c r="U144" s="94">
        <v>65</v>
      </c>
      <c r="V144" s="108"/>
      <c r="W144" s="94"/>
      <c r="X144" s="108"/>
      <c r="Y144" s="94"/>
      <c r="Z144" s="108"/>
      <c r="AA144" s="94"/>
      <c r="AB144" s="99"/>
      <c r="AC144" s="94"/>
      <c r="AD144" s="93"/>
      <c r="AE144" s="94"/>
      <c r="AF144" s="93"/>
      <c r="AG144" s="94"/>
      <c r="AH144" s="93"/>
      <c r="AI144" s="94"/>
      <c r="AJ144" s="93"/>
      <c r="AK144" s="94"/>
      <c r="AL144" s="93"/>
      <c r="AM144" s="47"/>
      <c r="AN144" s="569">
        <f t="shared" si="14"/>
        <v>23</v>
      </c>
    </row>
    <row r="145" spans="1:16226" ht="20" customHeight="1" x14ac:dyDescent="0.35">
      <c r="A145" s="594">
        <f t="shared" si="13"/>
        <v>24</v>
      </c>
      <c r="B145" s="487" t="s">
        <v>175</v>
      </c>
      <c r="C145" s="62">
        <v>2008</v>
      </c>
      <c r="D145" s="126" t="s">
        <v>116</v>
      </c>
      <c r="E145" s="599">
        <f t="shared" ref="E145:E153" si="17">I145+K145+M145+O145+Q145+S145+U145+W145+Y145+AA145+AC145+AE145+AG145+AI145+AK145+AM145</f>
        <v>70</v>
      </c>
      <c r="F145" s="413"/>
      <c r="G145" s="437"/>
      <c r="H145" s="108"/>
      <c r="I145" s="626"/>
      <c r="J145" s="108"/>
      <c r="K145" s="94"/>
      <c r="L145" s="108"/>
      <c r="M145" s="94"/>
      <c r="N145" s="486">
        <v>69</v>
      </c>
      <c r="O145" s="106">
        <v>70</v>
      </c>
      <c r="P145" s="108"/>
      <c r="Q145" s="106"/>
      <c r="R145" s="108"/>
      <c r="S145" s="106"/>
      <c r="T145" s="108"/>
      <c r="U145" s="94"/>
      <c r="V145" s="108"/>
      <c r="W145" s="94"/>
      <c r="X145" s="108"/>
      <c r="Y145" s="94"/>
      <c r="Z145" s="108"/>
      <c r="AA145" s="94"/>
      <c r="AB145" s="111"/>
      <c r="AC145" s="94"/>
      <c r="AD145" s="108"/>
      <c r="AE145" s="94"/>
      <c r="AF145" s="108"/>
      <c r="AG145" s="94"/>
      <c r="AH145" s="108"/>
      <c r="AI145" s="94"/>
      <c r="AJ145" s="108"/>
      <c r="AK145" s="94"/>
      <c r="AL145" s="108"/>
      <c r="AM145" s="47"/>
      <c r="AN145" s="569">
        <f t="shared" si="14"/>
        <v>24</v>
      </c>
    </row>
    <row r="146" spans="1:16226" ht="20" customHeight="1" x14ac:dyDescent="0.35">
      <c r="A146" s="594">
        <f t="shared" si="13"/>
        <v>25</v>
      </c>
      <c r="B146" s="487" t="s">
        <v>639</v>
      </c>
      <c r="C146" s="62">
        <v>2010</v>
      </c>
      <c r="D146" s="397" t="s">
        <v>544</v>
      </c>
      <c r="E146" s="599">
        <f t="shared" si="17"/>
        <v>68.3</v>
      </c>
      <c r="F146" s="413"/>
      <c r="G146" s="437"/>
      <c r="H146" s="108">
        <v>147</v>
      </c>
      <c r="I146" s="250">
        <v>4</v>
      </c>
      <c r="J146" s="93"/>
      <c r="K146" s="617"/>
      <c r="L146" s="108"/>
      <c r="M146" s="94"/>
      <c r="N146" s="486" t="str">
        <f>IFERROR(VLOOKUP(B146,#REF!,2,FALSE),"")</f>
        <v/>
      </c>
      <c r="O146" s="94"/>
      <c r="P146" s="108"/>
      <c r="Q146" s="94"/>
      <c r="R146" s="108"/>
      <c r="S146" s="94"/>
      <c r="T146" s="108"/>
      <c r="U146" s="94"/>
      <c r="V146" s="108">
        <v>76</v>
      </c>
      <c r="W146" s="94">
        <v>14.3</v>
      </c>
      <c r="X146" s="108">
        <v>76</v>
      </c>
      <c r="Y146" s="106">
        <v>50</v>
      </c>
      <c r="Z146" s="108">
        <v>86</v>
      </c>
      <c r="AA146" s="94">
        <v>0</v>
      </c>
      <c r="AB146" s="111"/>
      <c r="AC146" s="94"/>
      <c r="AD146" s="108"/>
      <c r="AE146" s="94"/>
      <c r="AF146" s="108"/>
      <c r="AG146" s="94"/>
      <c r="AH146" s="108"/>
      <c r="AI146" s="94"/>
      <c r="AJ146" s="108"/>
      <c r="AK146" s="94"/>
      <c r="AL146" s="108"/>
      <c r="AM146" s="47"/>
      <c r="AN146" s="569">
        <f t="shared" si="14"/>
        <v>25</v>
      </c>
    </row>
    <row r="147" spans="1:16226" ht="20" customHeight="1" x14ac:dyDescent="0.35">
      <c r="A147" s="594">
        <f t="shared" si="13"/>
        <v>26</v>
      </c>
      <c r="B147" s="487" t="s">
        <v>602</v>
      </c>
      <c r="C147" s="62">
        <v>2009</v>
      </c>
      <c r="D147" s="399" t="s">
        <v>37</v>
      </c>
      <c r="E147" s="599">
        <f t="shared" si="17"/>
        <v>61.75</v>
      </c>
      <c r="F147" s="413"/>
      <c r="G147" s="437"/>
      <c r="H147" s="108">
        <v>164</v>
      </c>
      <c r="I147" s="626">
        <v>0</v>
      </c>
      <c r="J147" s="108">
        <v>77</v>
      </c>
      <c r="K147" s="106">
        <v>0</v>
      </c>
      <c r="L147" s="108">
        <v>242</v>
      </c>
      <c r="M147" s="106">
        <v>0</v>
      </c>
      <c r="N147" s="486">
        <v>71</v>
      </c>
      <c r="O147" s="106">
        <v>26.25</v>
      </c>
      <c r="P147" s="108"/>
      <c r="Q147" s="94"/>
      <c r="R147" s="108">
        <v>78</v>
      </c>
      <c r="S147" s="106">
        <v>19.25</v>
      </c>
      <c r="T147" s="108"/>
      <c r="U147" s="94"/>
      <c r="V147" s="108">
        <v>81</v>
      </c>
      <c r="W147" s="94">
        <v>0</v>
      </c>
      <c r="X147" s="108">
        <v>80</v>
      </c>
      <c r="Y147" s="106">
        <v>14.25</v>
      </c>
      <c r="Z147" s="93">
        <v>77</v>
      </c>
      <c r="AA147" s="106">
        <v>2</v>
      </c>
      <c r="AB147" s="111"/>
      <c r="AC147" s="94"/>
      <c r="AD147" s="108"/>
      <c r="AE147" s="94"/>
      <c r="AF147" s="108"/>
      <c r="AG147" s="94"/>
      <c r="AH147" s="108"/>
      <c r="AI147" s="94"/>
      <c r="AJ147" s="108"/>
      <c r="AK147" s="94"/>
      <c r="AL147" s="108"/>
      <c r="AM147" s="47"/>
      <c r="AN147" s="569">
        <f t="shared" si="14"/>
        <v>26</v>
      </c>
    </row>
    <row r="148" spans="1:16226" ht="20" customHeight="1" x14ac:dyDescent="0.35">
      <c r="A148" s="594">
        <f t="shared" si="13"/>
        <v>27</v>
      </c>
      <c r="B148" s="487" t="s">
        <v>129</v>
      </c>
      <c r="C148" s="62">
        <v>2008</v>
      </c>
      <c r="D148" s="67" t="s">
        <v>8</v>
      </c>
      <c r="E148" s="599">
        <f t="shared" si="17"/>
        <v>56.029999999999994</v>
      </c>
      <c r="F148" s="413"/>
      <c r="G148" s="437"/>
      <c r="H148" s="108">
        <v>152</v>
      </c>
      <c r="I148" s="626">
        <v>0</v>
      </c>
      <c r="J148" s="108">
        <v>71</v>
      </c>
      <c r="K148" s="106">
        <v>35</v>
      </c>
      <c r="L148" s="93">
        <v>229</v>
      </c>
      <c r="M148" s="112">
        <v>0.66</v>
      </c>
      <c r="N148" s="486" t="str">
        <f>IFERROR(VLOOKUP(B148,#REF!,2,FALSE),"")</f>
        <v/>
      </c>
      <c r="O148" s="106"/>
      <c r="P148" s="108">
        <v>77</v>
      </c>
      <c r="Q148" s="106">
        <v>9</v>
      </c>
      <c r="R148" s="108"/>
      <c r="S148" s="94"/>
      <c r="T148" s="108">
        <v>77</v>
      </c>
      <c r="U148" s="112">
        <v>4.87</v>
      </c>
      <c r="V148" s="108">
        <v>78</v>
      </c>
      <c r="W148" s="112">
        <v>6.5</v>
      </c>
      <c r="X148" s="108"/>
      <c r="Y148" s="94"/>
      <c r="Z148" s="108"/>
      <c r="AA148" s="94"/>
      <c r="AB148" s="111"/>
      <c r="AC148" s="94"/>
      <c r="AD148" s="108"/>
      <c r="AE148" s="94"/>
      <c r="AF148" s="108"/>
      <c r="AG148" s="94"/>
      <c r="AH148" s="108"/>
      <c r="AI148" s="94"/>
      <c r="AJ148" s="108"/>
      <c r="AK148" s="94"/>
      <c r="AL148" s="108"/>
      <c r="AM148" s="47"/>
      <c r="AN148" s="569">
        <f t="shared" si="14"/>
        <v>27</v>
      </c>
    </row>
    <row r="149" spans="1:16226" ht="20" customHeight="1" x14ac:dyDescent="0.35">
      <c r="A149" s="594">
        <f t="shared" si="13"/>
        <v>28</v>
      </c>
      <c r="B149" s="511" t="s">
        <v>716</v>
      </c>
      <c r="C149" s="62">
        <v>2010</v>
      </c>
      <c r="D149" s="611" t="s">
        <v>718</v>
      </c>
      <c r="E149" s="599">
        <f t="shared" si="17"/>
        <v>45.5</v>
      </c>
      <c r="F149" s="413"/>
      <c r="G149" s="437"/>
      <c r="H149" s="108"/>
      <c r="I149" s="626"/>
      <c r="J149" s="93"/>
      <c r="K149" s="94"/>
      <c r="L149" s="108"/>
      <c r="M149" s="94"/>
      <c r="N149" s="108"/>
      <c r="O149" s="94"/>
      <c r="P149" s="108"/>
      <c r="Q149" s="94"/>
      <c r="R149" s="108">
        <v>83</v>
      </c>
      <c r="S149" s="94">
        <v>0</v>
      </c>
      <c r="T149" s="108">
        <v>73</v>
      </c>
      <c r="U149" s="94">
        <v>45.5</v>
      </c>
      <c r="V149" s="108"/>
      <c r="W149" s="94"/>
      <c r="X149" s="93"/>
      <c r="Y149" s="94"/>
      <c r="Z149" s="108"/>
      <c r="AA149" s="94"/>
      <c r="AB149" s="111"/>
      <c r="AC149" s="94"/>
      <c r="AD149" s="108"/>
      <c r="AE149" s="94"/>
      <c r="AF149" s="108"/>
      <c r="AG149" s="94"/>
      <c r="AH149" s="108"/>
      <c r="AI149" s="94"/>
      <c r="AJ149" s="108"/>
      <c r="AK149" s="94"/>
      <c r="AL149" s="108"/>
      <c r="AM149" s="47"/>
      <c r="AN149" s="569">
        <f t="shared" si="14"/>
        <v>28</v>
      </c>
    </row>
    <row r="150" spans="1:16226" ht="20" customHeight="1" x14ac:dyDescent="0.35">
      <c r="A150" s="594">
        <f t="shared" si="13"/>
        <v>29</v>
      </c>
      <c r="B150" s="487" t="s">
        <v>612</v>
      </c>
      <c r="C150" s="62">
        <v>2010</v>
      </c>
      <c r="D150" s="66" t="s">
        <v>37</v>
      </c>
      <c r="E150" s="599">
        <f t="shared" si="17"/>
        <v>42.2</v>
      </c>
      <c r="F150" s="413"/>
      <c r="G150" s="437"/>
      <c r="H150" s="108">
        <v>157</v>
      </c>
      <c r="I150" s="626">
        <v>0</v>
      </c>
      <c r="J150" s="108">
        <v>82</v>
      </c>
      <c r="K150" s="106">
        <v>0</v>
      </c>
      <c r="L150" s="93">
        <v>242</v>
      </c>
      <c r="M150" s="106">
        <v>0</v>
      </c>
      <c r="N150" s="486">
        <v>78</v>
      </c>
      <c r="O150" s="94">
        <v>0</v>
      </c>
      <c r="P150" s="108"/>
      <c r="Q150" s="94"/>
      <c r="R150" s="108">
        <v>83</v>
      </c>
      <c r="S150" s="94">
        <v>0</v>
      </c>
      <c r="T150" s="108"/>
      <c r="U150" s="94"/>
      <c r="V150" s="108">
        <v>79</v>
      </c>
      <c r="W150" s="94">
        <v>2.6</v>
      </c>
      <c r="X150" s="108">
        <v>81</v>
      </c>
      <c r="Y150" s="106">
        <v>4.5999999999999996</v>
      </c>
      <c r="Z150" s="108">
        <v>74</v>
      </c>
      <c r="AA150" s="106">
        <v>35</v>
      </c>
      <c r="AB150" s="111"/>
      <c r="AC150" s="94"/>
      <c r="AD150" s="108"/>
      <c r="AE150" s="94"/>
      <c r="AF150" s="108"/>
      <c r="AG150" s="94"/>
      <c r="AH150" s="108"/>
      <c r="AI150" s="94"/>
      <c r="AJ150" s="108"/>
      <c r="AK150" s="94"/>
      <c r="AL150" s="108"/>
      <c r="AM150" s="47"/>
      <c r="AN150" s="569">
        <f t="shared" si="14"/>
        <v>29</v>
      </c>
    </row>
    <row r="151" spans="1:16226" ht="20" customHeight="1" x14ac:dyDescent="0.35">
      <c r="A151" s="594">
        <f t="shared" si="13"/>
        <v>30</v>
      </c>
      <c r="B151" s="487" t="s">
        <v>46</v>
      </c>
      <c r="C151" s="62">
        <v>2008</v>
      </c>
      <c r="D151" s="117" t="s">
        <v>33</v>
      </c>
      <c r="E151" s="599">
        <f t="shared" si="17"/>
        <v>40.75</v>
      </c>
      <c r="F151" s="413"/>
      <c r="G151" s="437"/>
      <c r="H151" s="108">
        <v>150</v>
      </c>
      <c r="I151" s="626">
        <v>0</v>
      </c>
      <c r="J151" s="108">
        <v>74</v>
      </c>
      <c r="K151" s="106">
        <v>2.5</v>
      </c>
      <c r="L151" s="93">
        <v>223</v>
      </c>
      <c r="M151" s="94">
        <v>12</v>
      </c>
      <c r="N151" s="486">
        <v>71</v>
      </c>
      <c r="O151" s="106">
        <v>26.25</v>
      </c>
      <c r="P151" s="108">
        <v>81</v>
      </c>
      <c r="Q151" s="94">
        <v>0</v>
      </c>
      <c r="R151" s="108">
        <v>83</v>
      </c>
      <c r="S151" s="94">
        <v>0</v>
      </c>
      <c r="T151" s="93">
        <v>80</v>
      </c>
      <c r="U151" s="106">
        <v>0</v>
      </c>
      <c r="V151" s="93"/>
      <c r="W151" s="94"/>
      <c r="X151" s="108"/>
      <c r="Y151" s="94"/>
      <c r="Z151" s="108"/>
      <c r="AA151" s="94"/>
      <c r="AB151" s="99"/>
      <c r="AC151" s="94"/>
      <c r="AD151" s="93"/>
      <c r="AE151" s="94"/>
      <c r="AF151" s="93"/>
      <c r="AG151" s="94"/>
      <c r="AH151" s="93"/>
      <c r="AI151" s="94"/>
      <c r="AJ151" s="93"/>
      <c r="AK151" s="94"/>
      <c r="AL151" s="93"/>
      <c r="AM151" s="47"/>
      <c r="AN151" s="569">
        <f t="shared" si="14"/>
        <v>30</v>
      </c>
    </row>
    <row r="152" spans="1:16226" ht="20" customHeight="1" x14ac:dyDescent="0.35">
      <c r="A152" s="594">
        <f t="shared" si="13"/>
        <v>31</v>
      </c>
      <c r="B152" s="487" t="s">
        <v>336</v>
      </c>
      <c r="C152" s="62">
        <v>2009</v>
      </c>
      <c r="D152" s="432" t="s">
        <v>59</v>
      </c>
      <c r="E152" s="599">
        <f t="shared" si="17"/>
        <v>40</v>
      </c>
      <c r="F152" s="413"/>
      <c r="G152" s="437"/>
      <c r="H152" s="108">
        <v>142</v>
      </c>
      <c r="I152" s="250">
        <v>32</v>
      </c>
      <c r="J152" s="108"/>
      <c r="K152" s="617"/>
      <c r="L152" s="93"/>
      <c r="M152" s="106"/>
      <c r="N152" s="486">
        <v>72</v>
      </c>
      <c r="O152" s="106">
        <v>8</v>
      </c>
      <c r="P152" s="108"/>
      <c r="Q152" s="94"/>
      <c r="R152" s="108"/>
      <c r="S152" s="94"/>
      <c r="T152" s="108"/>
      <c r="U152" s="94"/>
      <c r="V152" s="108"/>
      <c r="W152" s="94"/>
      <c r="X152" s="108"/>
      <c r="Y152" s="94"/>
      <c r="Z152" s="108"/>
      <c r="AA152" s="94"/>
      <c r="AB152" s="111"/>
      <c r="AC152" s="106"/>
      <c r="AD152" s="108"/>
      <c r="AE152" s="106"/>
      <c r="AF152" s="108"/>
      <c r="AG152" s="106"/>
      <c r="AH152" s="108"/>
      <c r="AI152" s="106"/>
      <c r="AJ152" s="108"/>
      <c r="AK152" s="106"/>
      <c r="AL152" s="108"/>
      <c r="AM152" s="332"/>
      <c r="AN152" s="569">
        <f t="shared" si="14"/>
        <v>31</v>
      </c>
    </row>
    <row r="153" spans="1:16226" ht="20" customHeight="1" x14ac:dyDescent="0.35">
      <c r="A153" s="594">
        <f t="shared" si="13"/>
        <v>32</v>
      </c>
      <c r="B153" s="487" t="s">
        <v>609</v>
      </c>
      <c r="C153" s="62">
        <v>2008</v>
      </c>
      <c r="D153" s="336" t="s">
        <v>37</v>
      </c>
      <c r="E153" s="599">
        <f t="shared" si="17"/>
        <v>38</v>
      </c>
      <c r="F153" s="413"/>
      <c r="G153" s="437"/>
      <c r="H153" s="108"/>
      <c r="I153" s="626"/>
      <c r="J153" s="108">
        <v>72</v>
      </c>
      <c r="K153" s="106">
        <v>15.67</v>
      </c>
      <c r="L153" s="108">
        <v>222</v>
      </c>
      <c r="M153" s="94">
        <v>22</v>
      </c>
      <c r="N153" s="486">
        <v>80</v>
      </c>
      <c r="O153" s="94">
        <v>0</v>
      </c>
      <c r="P153" s="108"/>
      <c r="Q153" s="94"/>
      <c r="R153" s="108"/>
      <c r="S153" s="94"/>
      <c r="T153" s="108">
        <v>81</v>
      </c>
      <c r="U153" s="106">
        <v>0</v>
      </c>
      <c r="V153" s="108"/>
      <c r="W153" s="94"/>
      <c r="X153" s="108"/>
      <c r="Y153" s="94"/>
      <c r="Z153" s="108">
        <v>78</v>
      </c>
      <c r="AA153" s="106">
        <v>0.33</v>
      </c>
      <c r="AB153" s="111"/>
      <c r="AC153" s="94"/>
      <c r="AD153" s="108"/>
      <c r="AE153" s="94"/>
      <c r="AF153" s="108"/>
      <c r="AG153" s="94"/>
      <c r="AH153" s="108"/>
      <c r="AI153" s="94"/>
      <c r="AJ153" s="108"/>
      <c r="AK153" s="94"/>
      <c r="AL153" s="108"/>
      <c r="AM153" s="47"/>
      <c r="AN153" s="569">
        <f t="shared" si="14"/>
        <v>32</v>
      </c>
    </row>
    <row r="154" spans="1:16226" ht="20" customHeight="1" x14ac:dyDescent="0.35">
      <c r="A154" s="594">
        <f t="shared" si="13"/>
        <v>33</v>
      </c>
      <c r="B154" s="487" t="s">
        <v>103</v>
      </c>
      <c r="C154" s="62">
        <v>2009</v>
      </c>
      <c r="D154" s="72" t="s">
        <v>159</v>
      </c>
      <c r="E154" s="599">
        <f>I154+K154+M154+O154+Q258+S154+U154+W154+Y154+AA154+AC154+AE154+AG154+AI154+AK154+AM154</f>
        <v>35.64</v>
      </c>
      <c r="F154" s="413"/>
      <c r="G154" s="437"/>
      <c r="H154" s="108">
        <v>152</v>
      </c>
      <c r="I154" s="626">
        <v>0</v>
      </c>
      <c r="J154" s="108">
        <v>72</v>
      </c>
      <c r="K154" s="106">
        <v>15.67</v>
      </c>
      <c r="L154" s="93">
        <v>232</v>
      </c>
      <c r="M154" s="106">
        <v>0</v>
      </c>
      <c r="N154" s="486">
        <v>73</v>
      </c>
      <c r="O154" s="106">
        <v>2.5</v>
      </c>
      <c r="P154" s="226"/>
      <c r="Q154" s="227"/>
      <c r="R154" s="108">
        <v>80</v>
      </c>
      <c r="S154" s="106">
        <v>8</v>
      </c>
      <c r="T154" s="93">
        <v>77</v>
      </c>
      <c r="U154" s="112">
        <v>4.87</v>
      </c>
      <c r="V154" s="108">
        <v>80</v>
      </c>
      <c r="W154" s="94">
        <v>0</v>
      </c>
      <c r="X154" s="108">
        <v>81</v>
      </c>
      <c r="Y154" s="106">
        <v>4.5999999999999996</v>
      </c>
      <c r="Z154" s="93">
        <v>82</v>
      </c>
      <c r="AA154" s="94">
        <v>0</v>
      </c>
      <c r="AB154" s="111"/>
      <c r="AC154" s="94"/>
      <c r="AD154" s="108"/>
      <c r="AE154" s="94"/>
      <c r="AF154" s="108"/>
      <c r="AG154" s="94"/>
      <c r="AH154" s="108"/>
      <c r="AI154" s="94"/>
      <c r="AJ154" s="108"/>
      <c r="AK154" s="94"/>
      <c r="AL154" s="108"/>
      <c r="AM154" s="47"/>
      <c r="AN154" s="569">
        <f t="shared" si="14"/>
        <v>33</v>
      </c>
    </row>
    <row r="155" spans="1:16226" ht="20" customHeight="1" x14ac:dyDescent="0.35">
      <c r="A155" s="594">
        <f t="shared" si="13"/>
        <v>34</v>
      </c>
      <c r="B155" s="487" t="s">
        <v>181</v>
      </c>
      <c r="C155" s="62">
        <v>2008</v>
      </c>
      <c r="D155" s="84" t="s">
        <v>21</v>
      </c>
      <c r="E155" s="599">
        <f t="shared" ref="E155:E188" si="18">I155+K155+M155+O155+Q155+S155+U155+W155+Y155+AA155+AC155+AE155+AG155+AI155+AK155+AM155</f>
        <v>20.36</v>
      </c>
      <c r="F155" s="413"/>
      <c r="G155" s="437"/>
      <c r="H155" s="108">
        <v>154</v>
      </c>
      <c r="I155" s="626">
        <v>0</v>
      </c>
      <c r="J155" s="108">
        <v>80</v>
      </c>
      <c r="K155" s="106">
        <v>0</v>
      </c>
      <c r="L155" s="108">
        <v>229</v>
      </c>
      <c r="M155" s="112">
        <v>0.66</v>
      </c>
      <c r="N155" s="486">
        <v>82</v>
      </c>
      <c r="O155" s="94">
        <v>0</v>
      </c>
      <c r="P155" s="108"/>
      <c r="Q155" s="94"/>
      <c r="R155" s="108">
        <v>80</v>
      </c>
      <c r="S155" s="106">
        <v>8</v>
      </c>
      <c r="T155" s="108">
        <v>76</v>
      </c>
      <c r="U155" s="94">
        <v>11.7</v>
      </c>
      <c r="V155" s="93"/>
      <c r="W155" s="94"/>
      <c r="X155" s="93"/>
      <c r="Y155" s="94"/>
      <c r="Z155" s="108">
        <v>83</v>
      </c>
      <c r="AA155" s="94">
        <v>0</v>
      </c>
      <c r="AB155" s="111"/>
      <c r="AC155" s="94"/>
      <c r="AD155" s="108"/>
      <c r="AE155" s="94"/>
      <c r="AF155" s="108"/>
      <c r="AG155" s="94"/>
      <c r="AH155" s="108"/>
      <c r="AI155" s="94"/>
      <c r="AJ155" s="108"/>
      <c r="AK155" s="94"/>
      <c r="AL155" s="108"/>
      <c r="AM155" s="47"/>
      <c r="AN155" s="569">
        <f t="shared" si="14"/>
        <v>34</v>
      </c>
    </row>
    <row r="156" spans="1:16226" ht="20" customHeight="1" x14ac:dyDescent="0.35">
      <c r="A156" s="594">
        <f t="shared" si="13"/>
        <v>35</v>
      </c>
      <c r="B156" s="487" t="s">
        <v>605</v>
      </c>
      <c r="C156" s="62">
        <v>2009</v>
      </c>
      <c r="D156" s="152" t="s">
        <v>18</v>
      </c>
      <c r="E156" s="599">
        <f t="shared" si="18"/>
        <v>17</v>
      </c>
      <c r="F156" s="413"/>
      <c r="G156" s="437"/>
      <c r="H156" s="108"/>
      <c r="I156" s="617"/>
      <c r="J156" s="108"/>
      <c r="K156" s="106"/>
      <c r="L156" s="108"/>
      <c r="M156" s="94"/>
      <c r="N156" s="486">
        <v>72</v>
      </c>
      <c r="O156" s="106">
        <v>8</v>
      </c>
      <c r="P156" s="108">
        <v>77</v>
      </c>
      <c r="Q156" s="106">
        <v>9</v>
      </c>
      <c r="R156" s="108">
        <v>87</v>
      </c>
      <c r="S156" s="94">
        <v>0</v>
      </c>
      <c r="T156" s="108"/>
      <c r="U156" s="94"/>
      <c r="V156" s="108"/>
      <c r="W156" s="106"/>
      <c r="X156" s="108"/>
      <c r="Y156" s="94"/>
      <c r="Z156" s="108"/>
      <c r="AA156" s="94"/>
      <c r="AB156" s="111"/>
      <c r="AC156" s="94"/>
      <c r="AD156" s="108"/>
      <c r="AE156" s="94"/>
      <c r="AF156" s="108"/>
      <c r="AG156" s="94"/>
      <c r="AH156" s="108"/>
      <c r="AI156" s="94"/>
      <c r="AJ156" s="108"/>
      <c r="AK156" s="94"/>
      <c r="AL156" s="108"/>
      <c r="AM156" s="47"/>
      <c r="AN156" s="569">
        <f t="shared" si="14"/>
        <v>35</v>
      </c>
      <c r="AO156" s="92"/>
      <c r="AP156" s="92"/>
    </row>
    <row r="157" spans="1:16226" s="29" customFormat="1" ht="20" customHeight="1" x14ac:dyDescent="0.35">
      <c r="A157" s="594">
        <f t="shared" si="13"/>
        <v>36</v>
      </c>
      <c r="B157" s="487" t="s">
        <v>611</v>
      </c>
      <c r="C157" s="62">
        <v>2008</v>
      </c>
      <c r="D157" s="224" t="s">
        <v>398</v>
      </c>
      <c r="E157" s="599">
        <f t="shared" si="18"/>
        <v>15</v>
      </c>
      <c r="F157" s="413"/>
      <c r="G157" s="437"/>
      <c r="H157" s="108"/>
      <c r="I157" s="626"/>
      <c r="J157" s="108"/>
      <c r="K157" s="94"/>
      <c r="L157" s="108"/>
      <c r="M157" s="94"/>
      <c r="N157" s="486">
        <v>76</v>
      </c>
      <c r="O157" s="94">
        <v>0</v>
      </c>
      <c r="P157" s="108">
        <v>76</v>
      </c>
      <c r="Q157" s="106">
        <v>15</v>
      </c>
      <c r="R157" s="108"/>
      <c r="S157" s="94"/>
      <c r="T157" s="93"/>
      <c r="U157" s="94"/>
      <c r="V157" s="108"/>
      <c r="W157" s="94"/>
      <c r="X157" s="108"/>
      <c r="Y157" s="94"/>
      <c r="Z157" s="108"/>
      <c r="AA157" s="94"/>
      <c r="AB157" s="111"/>
      <c r="AC157" s="94"/>
      <c r="AD157" s="108"/>
      <c r="AE157" s="94"/>
      <c r="AF157" s="108"/>
      <c r="AG157" s="94"/>
      <c r="AH157" s="108"/>
      <c r="AI157" s="94"/>
      <c r="AJ157" s="108"/>
      <c r="AK157" s="94"/>
      <c r="AL157" s="108"/>
      <c r="AM157" s="47"/>
      <c r="AN157" s="569">
        <f t="shared" si="14"/>
        <v>36</v>
      </c>
      <c r="AO157" s="17"/>
      <c r="AP157" s="17"/>
      <c r="AQ157" s="92"/>
      <c r="AR157" s="92"/>
      <c r="AS157" s="92"/>
      <c r="AT157" s="92"/>
      <c r="AU157" s="92"/>
      <c r="AV157" s="92"/>
      <c r="AW157" s="92"/>
      <c r="AX157" s="92"/>
      <c r="AY157" s="826"/>
      <c r="AZ157" s="827"/>
      <c r="BA157" s="827"/>
      <c r="BB157" s="827"/>
      <c r="BC157" s="827"/>
      <c r="BD157" s="827"/>
      <c r="BE157" s="827"/>
      <c r="BF157" s="827"/>
      <c r="BG157" s="827"/>
      <c r="BH157" s="826"/>
      <c r="BI157" s="827"/>
      <c r="BJ157" s="827"/>
      <c r="BK157" s="827"/>
      <c r="BL157" s="827"/>
      <c r="BM157" s="827"/>
      <c r="BN157" s="827"/>
      <c r="BO157" s="827"/>
      <c r="BP157" s="827"/>
      <c r="BQ157" s="827"/>
      <c r="BR157" s="827"/>
      <c r="BS157" s="827"/>
      <c r="BT157" s="827"/>
      <c r="BU157" s="827"/>
      <c r="BV157" s="827"/>
      <c r="BW157" s="827"/>
      <c r="BX157" s="827"/>
      <c r="BY157" s="827"/>
      <c r="BZ157" s="827"/>
      <c r="CA157" s="827"/>
      <c r="CB157" s="827"/>
      <c r="CC157" s="827"/>
      <c r="CD157" s="827"/>
      <c r="CE157" s="827"/>
      <c r="CF157" s="827"/>
      <c r="CG157" s="827"/>
      <c r="CH157" s="827"/>
      <c r="CI157" s="827"/>
      <c r="CJ157" s="827"/>
      <c r="CK157" s="827"/>
      <c r="CL157" s="827"/>
      <c r="CM157" s="826"/>
      <c r="CN157" s="827"/>
      <c r="CO157" s="827"/>
      <c r="CP157" s="827"/>
      <c r="CQ157" s="827"/>
      <c r="CR157" s="827"/>
      <c r="CS157" s="827"/>
      <c r="CT157" s="827"/>
      <c r="CU157" s="827"/>
      <c r="CV157" s="827"/>
      <c r="CW157" s="827"/>
      <c r="CX157" s="827"/>
      <c r="CY157" s="827"/>
      <c r="CZ157" s="827"/>
      <c r="DA157" s="827"/>
      <c r="DB157" s="827"/>
      <c r="DC157" s="827"/>
      <c r="DD157" s="827"/>
      <c r="DE157" s="827"/>
      <c r="DF157" s="827"/>
      <c r="DG157" s="827"/>
      <c r="DH157" s="827"/>
      <c r="DI157" s="827"/>
      <c r="DJ157" s="827"/>
      <c r="DK157" s="827"/>
      <c r="DL157" s="827"/>
      <c r="DM157" s="827"/>
      <c r="DN157" s="827"/>
      <c r="DO157" s="827"/>
      <c r="DP157" s="827"/>
      <c r="DQ157" s="827"/>
      <c r="DR157" s="826"/>
      <c r="DS157" s="827"/>
      <c r="DT157" s="827"/>
      <c r="DU157" s="827"/>
      <c r="DV157" s="827"/>
      <c r="DW157" s="827"/>
      <c r="DX157" s="827"/>
      <c r="DY157" s="827"/>
      <c r="DZ157" s="827"/>
      <c r="EA157" s="827"/>
      <c r="EB157" s="827"/>
      <c r="EC157" s="827"/>
      <c r="ED157" s="827"/>
      <c r="EE157" s="827"/>
      <c r="EF157" s="827"/>
      <c r="EG157" s="827"/>
      <c r="EH157" s="827"/>
      <c r="EI157" s="827"/>
      <c r="EJ157" s="827"/>
      <c r="EK157" s="827"/>
      <c r="EL157" s="827"/>
      <c r="EM157" s="827"/>
      <c r="EN157" s="827"/>
      <c r="EO157" s="827"/>
      <c r="EP157" s="827"/>
      <c r="EQ157" s="827"/>
      <c r="ER157" s="827"/>
      <c r="ES157" s="827"/>
      <c r="ET157" s="827"/>
      <c r="EU157" s="827"/>
      <c r="EV157" s="827"/>
      <c r="EW157" s="826"/>
      <c r="EX157" s="827"/>
      <c r="EY157" s="827"/>
      <c r="EZ157" s="827"/>
      <c r="FA157" s="827"/>
      <c r="FB157" s="827"/>
      <c r="FC157" s="827"/>
      <c r="FD157" s="827"/>
      <c r="FE157" s="827"/>
      <c r="FF157" s="827"/>
      <c r="FG157" s="827"/>
      <c r="FH157" s="827"/>
      <c r="FI157" s="827"/>
      <c r="FJ157" s="827"/>
      <c r="FK157" s="827"/>
      <c r="FL157" s="827"/>
      <c r="FM157" s="827"/>
      <c r="FN157" s="827"/>
      <c r="FO157" s="827"/>
      <c r="FP157" s="827"/>
      <c r="FQ157" s="827"/>
      <c r="FR157" s="827"/>
      <c r="FS157" s="827"/>
      <c r="FT157" s="827"/>
      <c r="FU157" s="827"/>
      <c r="FV157" s="827"/>
      <c r="FW157" s="827"/>
      <c r="FX157" s="827"/>
      <c r="FY157" s="827"/>
      <c r="FZ157" s="827"/>
      <c r="GA157" s="827"/>
      <c r="GB157" s="826"/>
      <c r="GC157" s="827"/>
      <c r="GD157" s="827"/>
      <c r="GE157" s="827"/>
      <c r="GF157" s="827"/>
      <c r="GG157" s="827"/>
      <c r="GH157" s="827"/>
      <c r="GI157" s="827"/>
      <c r="GJ157" s="827"/>
      <c r="GK157" s="827"/>
      <c r="GL157" s="827"/>
      <c r="GM157" s="827"/>
      <c r="GN157" s="827"/>
      <c r="GO157" s="827"/>
      <c r="GP157" s="827"/>
      <c r="GQ157" s="827"/>
      <c r="GR157" s="827"/>
      <c r="GS157" s="827"/>
      <c r="GT157" s="827"/>
      <c r="GU157" s="827"/>
      <c r="GV157" s="827"/>
      <c r="GW157" s="827"/>
      <c r="GX157" s="827"/>
      <c r="GY157" s="827"/>
      <c r="GZ157" s="827"/>
      <c r="HA157" s="827"/>
      <c r="HB157" s="827"/>
      <c r="HC157" s="827"/>
      <c r="HD157" s="827"/>
      <c r="HE157" s="827"/>
      <c r="HF157" s="827"/>
      <c r="HG157" s="826"/>
      <c r="HH157" s="827"/>
      <c r="HI157" s="827"/>
      <c r="HJ157" s="827"/>
      <c r="HK157" s="827"/>
      <c r="HL157" s="827"/>
      <c r="HM157" s="827"/>
      <c r="HN157" s="827"/>
      <c r="HO157" s="827"/>
      <c r="HP157" s="827"/>
      <c r="HQ157" s="827"/>
      <c r="HR157" s="827"/>
      <c r="HS157" s="827"/>
      <c r="HT157" s="827"/>
      <c r="HU157" s="827"/>
      <c r="HV157" s="827"/>
      <c r="HW157" s="827"/>
      <c r="HX157" s="827"/>
      <c r="HY157" s="827"/>
      <c r="HZ157" s="827"/>
      <c r="IA157" s="827"/>
      <c r="IB157" s="827"/>
      <c r="IC157" s="827"/>
      <c r="ID157" s="827"/>
      <c r="IE157" s="827"/>
      <c r="IF157" s="827"/>
      <c r="IG157" s="827"/>
      <c r="IH157" s="827"/>
      <c r="II157" s="827"/>
      <c r="IJ157" s="827"/>
      <c r="IK157" s="827"/>
      <c r="IL157" s="826"/>
      <c r="IM157" s="827"/>
      <c r="IN157" s="827"/>
      <c r="IO157" s="827"/>
      <c r="IP157" s="827"/>
      <c r="IQ157" s="827"/>
      <c r="IR157" s="827"/>
      <c r="IS157" s="827"/>
      <c r="IT157" s="827"/>
      <c r="IU157" s="827"/>
      <c r="IV157" s="827"/>
      <c r="IW157" s="827"/>
      <c r="IX157" s="827"/>
      <c r="IY157" s="827"/>
      <c r="IZ157" s="827"/>
      <c r="JA157" s="827"/>
      <c r="JB157" s="827"/>
      <c r="JC157" s="827"/>
      <c r="JD157" s="827"/>
      <c r="JE157" s="827"/>
      <c r="JF157" s="827"/>
      <c r="JG157" s="827"/>
      <c r="JH157" s="827"/>
      <c r="JI157" s="827"/>
      <c r="JJ157" s="827"/>
      <c r="JK157" s="827"/>
      <c r="JL157" s="827"/>
      <c r="JM157" s="827"/>
      <c r="JN157" s="827"/>
      <c r="JO157" s="827"/>
      <c r="JP157" s="827"/>
      <c r="JQ157" s="826"/>
      <c r="JR157" s="827"/>
      <c r="JS157" s="827"/>
      <c r="JT157" s="827"/>
      <c r="JU157" s="827"/>
      <c r="JV157" s="827"/>
      <c r="JW157" s="827"/>
      <c r="JX157" s="827"/>
      <c r="JY157" s="827"/>
      <c r="JZ157" s="827"/>
      <c r="KA157" s="827"/>
      <c r="KB157" s="827"/>
      <c r="KC157" s="827"/>
      <c r="KD157" s="827"/>
      <c r="KE157" s="827"/>
      <c r="KF157" s="827"/>
      <c r="KG157" s="827"/>
      <c r="KH157" s="827"/>
      <c r="KI157" s="827"/>
      <c r="KJ157" s="827"/>
      <c r="KK157" s="827"/>
      <c r="KL157" s="827"/>
      <c r="KM157" s="827"/>
      <c r="KN157" s="827"/>
      <c r="KO157" s="827"/>
      <c r="KP157" s="827"/>
      <c r="KQ157" s="827"/>
      <c r="KR157" s="827"/>
      <c r="KS157" s="827"/>
      <c r="KT157" s="827"/>
      <c r="KU157" s="827"/>
      <c r="KV157" s="826"/>
      <c r="KW157" s="827"/>
      <c r="KX157" s="827"/>
      <c r="KY157" s="827"/>
      <c r="KZ157" s="827"/>
      <c r="LA157" s="827"/>
      <c r="LB157" s="827"/>
      <c r="LC157" s="827"/>
      <c r="LD157" s="827"/>
      <c r="LE157" s="827"/>
      <c r="LF157" s="827"/>
      <c r="LG157" s="827"/>
      <c r="LH157" s="827"/>
      <c r="LI157" s="827"/>
      <c r="LJ157" s="827"/>
      <c r="LK157" s="827"/>
      <c r="LL157" s="827"/>
      <c r="LM157" s="827"/>
      <c r="LN157" s="827"/>
      <c r="LO157" s="827"/>
      <c r="LP157" s="827"/>
      <c r="LQ157" s="827"/>
      <c r="LR157" s="827"/>
      <c r="LS157" s="827"/>
      <c r="LT157" s="827"/>
      <c r="LU157" s="827"/>
      <c r="LV157" s="827"/>
      <c r="LW157" s="827"/>
      <c r="LX157" s="827"/>
      <c r="LY157" s="827"/>
      <c r="LZ157" s="827"/>
      <c r="MA157" s="826"/>
      <c r="MB157" s="827"/>
      <c r="MC157" s="827"/>
      <c r="MD157" s="827"/>
      <c r="ME157" s="827"/>
      <c r="MF157" s="827"/>
      <c r="MG157" s="827"/>
      <c r="MH157" s="827"/>
      <c r="MI157" s="827"/>
      <c r="MJ157" s="827"/>
      <c r="MK157" s="827"/>
      <c r="ML157" s="827"/>
      <c r="MM157" s="827"/>
      <c r="MN157" s="827"/>
      <c r="MO157" s="827"/>
      <c r="MP157" s="827"/>
      <c r="MQ157" s="827"/>
      <c r="MR157" s="827"/>
      <c r="MS157" s="827"/>
      <c r="MT157" s="827"/>
      <c r="MU157" s="827"/>
      <c r="MV157" s="827"/>
      <c r="MW157" s="827"/>
      <c r="MX157" s="827"/>
      <c r="MY157" s="827"/>
      <c r="MZ157" s="827"/>
      <c r="NA157" s="827"/>
      <c r="NB157" s="827"/>
      <c r="NC157" s="827"/>
      <c r="ND157" s="827"/>
      <c r="NE157" s="827"/>
      <c r="NF157" s="826"/>
      <c r="NG157" s="827"/>
      <c r="NH157" s="827"/>
      <c r="NI157" s="827"/>
      <c r="NJ157" s="827"/>
      <c r="NK157" s="827"/>
      <c r="NL157" s="827"/>
      <c r="NM157" s="827"/>
      <c r="NN157" s="827"/>
      <c r="NO157" s="827"/>
      <c r="NP157" s="827"/>
      <c r="NQ157" s="827"/>
      <c r="NR157" s="827"/>
      <c r="NS157" s="827"/>
      <c r="NT157" s="827"/>
      <c r="NU157" s="827"/>
      <c r="NV157" s="827"/>
      <c r="NW157" s="827"/>
      <c r="NX157" s="827"/>
      <c r="NY157" s="827"/>
      <c r="NZ157" s="827"/>
      <c r="OA157" s="827"/>
      <c r="OB157" s="827"/>
      <c r="OC157" s="827"/>
      <c r="OD157" s="827"/>
      <c r="OE157" s="827"/>
      <c r="OF157" s="827"/>
      <c r="OG157" s="827"/>
      <c r="OH157" s="827"/>
      <c r="OI157" s="827"/>
      <c r="OJ157" s="827"/>
      <c r="OK157" s="826"/>
      <c r="OL157" s="827"/>
      <c r="OM157" s="827"/>
      <c r="ON157" s="827"/>
      <c r="OO157" s="827"/>
      <c r="OP157" s="827"/>
      <c r="OQ157" s="827"/>
      <c r="OR157" s="827"/>
      <c r="OS157" s="827"/>
      <c r="OT157" s="827"/>
      <c r="OU157" s="827"/>
      <c r="OV157" s="827"/>
      <c r="OW157" s="827"/>
      <c r="OX157" s="827"/>
      <c r="OY157" s="827"/>
      <c r="OZ157" s="827"/>
      <c r="PA157" s="827"/>
      <c r="PB157" s="827"/>
      <c r="PC157" s="827"/>
      <c r="PD157" s="827"/>
      <c r="PE157" s="827"/>
      <c r="PF157" s="827"/>
      <c r="PG157" s="827"/>
      <c r="PH157" s="827"/>
      <c r="PI157" s="827"/>
      <c r="PJ157" s="827"/>
      <c r="PK157" s="827"/>
      <c r="PL157" s="827"/>
      <c r="PM157" s="827"/>
      <c r="PN157" s="827"/>
      <c r="PO157" s="827"/>
      <c r="PP157" s="826"/>
      <c r="PQ157" s="827"/>
      <c r="PR157" s="827"/>
      <c r="PS157" s="827"/>
      <c r="PT157" s="827"/>
      <c r="PU157" s="827"/>
      <c r="PV157" s="827"/>
      <c r="PW157" s="827"/>
      <c r="PX157" s="827"/>
      <c r="PY157" s="827"/>
      <c r="PZ157" s="827"/>
      <c r="QA157" s="827"/>
      <c r="QB157" s="827"/>
      <c r="QC157" s="827"/>
      <c r="QD157" s="827"/>
      <c r="QE157" s="827"/>
      <c r="QF157" s="827"/>
      <c r="QG157" s="827"/>
      <c r="QH157" s="827"/>
      <c r="QI157" s="827"/>
      <c r="QJ157" s="827"/>
      <c r="QK157" s="827"/>
      <c r="QL157" s="827"/>
      <c r="QM157" s="827"/>
      <c r="QN157" s="827"/>
      <c r="QO157" s="827"/>
      <c r="QP157" s="827"/>
      <c r="QQ157" s="827"/>
      <c r="QR157" s="827"/>
      <c r="QS157" s="827"/>
      <c r="QT157" s="827"/>
      <c r="QU157" s="826"/>
      <c r="QV157" s="827"/>
      <c r="QW157" s="827"/>
      <c r="QX157" s="827"/>
      <c r="QY157" s="827"/>
      <c r="QZ157" s="827"/>
      <c r="RA157" s="827"/>
      <c r="RB157" s="827"/>
      <c r="RC157" s="827"/>
      <c r="RD157" s="827"/>
      <c r="RE157" s="827"/>
      <c r="RF157" s="827"/>
      <c r="RG157" s="827"/>
      <c r="RH157" s="827"/>
      <c r="RI157" s="827"/>
      <c r="RJ157" s="827"/>
      <c r="RK157" s="827"/>
      <c r="RL157" s="827"/>
      <c r="RM157" s="827"/>
      <c r="RN157" s="827"/>
      <c r="RO157" s="827"/>
      <c r="RP157" s="827"/>
      <c r="RQ157" s="827"/>
      <c r="RR157" s="827"/>
      <c r="RS157" s="827"/>
      <c r="RT157" s="827"/>
      <c r="RU157" s="827"/>
      <c r="RV157" s="827"/>
      <c r="RW157" s="827"/>
      <c r="RX157" s="827"/>
      <c r="RY157" s="827"/>
      <c r="RZ157" s="826"/>
      <c r="SA157" s="827"/>
      <c r="SB157" s="827"/>
      <c r="SC157" s="827"/>
      <c r="SD157" s="827"/>
      <c r="SE157" s="827"/>
      <c r="SF157" s="827"/>
      <c r="SG157" s="827"/>
      <c r="SH157" s="827"/>
      <c r="SI157" s="827"/>
      <c r="SJ157" s="827"/>
      <c r="SK157" s="827"/>
      <c r="SL157" s="827"/>
      <c r="SM157" s="827"/>
      <c r="SN157" s="827"/>
      <c r="SO157" s="827"/>
      <c r="SP157" s="827"/>
      <c r="SQ157" s="827"/>
      <c r="SR157" s="827"/>
      <c r="SS157" s="827"/>
      <c r="ST157" s="827"/>
      <c r="SU157" s="827"/>
      <c r="SV157" s="827"/>
      <c r="SW157" s="827"/>
      <c r="SX157" s="827"/>
      <c r="SY157" s="827"/>
      <c r="SZ157" s="827"/>
      <c r="TA157" s="827"/>
      <c r="TB157" s="827"/>
      <c r="TC157" s="827"/>
      <c r="TD157" s="827"/>
      <c r="TE157" s="826"/>
      <c r="TF157" s="827"/>
      <c r="TG157" s="827"/>
      <c r="TH157" s="827"/>
      <c r="TI157" s="827"/>
      <c r="TJ157" s="827"/>
      <c r="TK157" s="827"/>
      <c r="TL157" s="827"/>
      <c r="TM157" s="827"/>
      <c r="TN157" s="827"/>
      <c r="TO157" s="827"/>
      <c r="TP157" s="827"/>
      <c r="TQ157" s="827"/>
      <c r="TR157" s="827"/>
      <c r="TS157" s="827"/>
      <c r="TT157" s="827"/>
      <c r="TU157" s="827"/>
      <c r="TV157" s="827"/>
      <c r="TW157" s="827"/>
      <c r="TX157" s="827"/>
      <c r="TY157" s="827"/>
      <c r="TZ157" s="827"/>
      <c r="UA157" s="827"/>
      <c r="UB157" s="827"/>
      <c r="UC157" s="827"/>
      <c r="UD157" s="827"/>
      <c r="UE157" s="827"/>
      <c r="UF157" s="827"/>
      <c r="UG157" s="827"/>
      <c r="UH157" s="827"/>
      <c r="UI157" s="827"/>
      <c r="UJ157" s="826"/>
      <c r="UK157" s="827"/>
      <c r="UL157" s="827"/>
      <c r="UM157" s="827"/>
      <c r="UN157" s="827"/>
      <c r="UO157" s="827"/>
      <c r="UP157" s="827"/>
      <c r="UQ157" s="827"/>
      <c r="UR157" s="827"/>
      <c r="US157" s="827"/>
      <c r="UT157" s="827"/>
      <c r="UU157" s="827"/>
      <c r="UV157" s="827"/>
      <c r="UW157" s="827"/>
      <c r="UX157" s="827"/>
      <c r="UY157" s="827"/>
      <c r="UZ157" s="827"/>
      <c r="VA157" s="827"/>
      <c r="VB157" s="827"/>
      <c r="VC157" s="827"/>
      <c r="VD157" s="827"/>
      <c r="VE157" s="827"/>
      <c r="VF157" s="827"/>
      <c r="VG157" s="827"/>
      <c r="VH157" s="827"/>
      <c r="VI157" s="827"/>
      <c r="VJ157" s="827"/>
      <c r="VK157" s="827"/>
      <c r="VL157" s="827"/>
      <c r="VM157" s="827"/>
      <c r="VN157" s="827"/>
      <c r="VO157" s="826"/>
      <c r="VP157" s="827"/>
      <c r="VQ157" s="827"/>
      <c r="VR157" s="827"/>
      <c r="VS157" s="827"/>
      <c r="VT157" s="827"/>
      <c r="VU157" s="827"/>
      <c r="VV157" s="827"/>
      <c r="VW157" s="827"/>
      <c r="VX157" s="827"/>
      <c r="VY157" s="827"/>
      <c r="VZ157" s="827"/>
      <c r="WA157" s="827"/>
      <c r="WB157" s="827"/>
      <c r="WC157" s="827"/>
      <c r="WD157" s="827"/>
      <c r="WE157" s="827"/>
      <c r="WF157" s="827"/>
      <c r="WG157" s="827"/>
      <c r="WH157" s="827"/>
      <c r="WI157" s="827"/>
      <c r="WJ157" s="827"/>
      <c r="WK157" s="827"/>
      <c r="WL157" s="827"/>
      <c r="WM157" s="827"/>
      <c r="WN157" s="827"/>
      <c r="WO157" s="827"/>
      <c r="WP157" s="827"/>
      <c r="WQ157" s="827"/>
      <c r="WR157" s="827"/>
      <c r="WS157" s="827"/>
      <c r="WT157" s="826"/>
      <c r="WU157" s="827"/>
      <c r="WV157" s="827"/>
      <c r="WW157" s="827"/>
      <c r="WX157" s="827"/>
      <c r="WY157" s="827"/>
      <c r="WZ157" s="827"/>
      <c r="XA157" s="827"/>
      <c r="XB157" s="827"/>
      <c r="XC157" s="827"/>
      <c r="XD157" s="827"/>
      <c r="XE157" s="827"/>
      <c r="XF157" s="827"/>
      <c r="XG157" s="827"/>
      <c r="XH157" s="827"/>
      <c r="XI157" s="827"/>
      <c r="XJ157" s="827"/>
      <c r="XK157" s="827"/>
      <c r="XL157" s="827"/>
      <c r="XM157" s="827"/>
      <c r="XN157" s="827"/>
      <c r="XO157" s="827"/>
      <c r="XP157" s="827"/>
      <c r="XQ157" s="827"/>
      <c r="XR157" s="827"/>
      <c r="XS157" s="827"/>
      <c r="XT157" s="827"/>
      <c r="XU157" s="827"/>
      <c r="XV157" s="827"/>
      <c r="XW157" s="827"/>
      <c r="XX157" s="827"/>
      <c r="XY157" s="826"/>
      <c r="XZ157" s="827"/>
      <c r="YA157" s="827"/>
      <c r="YB157" s="827"/>
      <c r="YC157" s="827"/>
      <c r="YD157" s="827"/>
      <c r="YE157" s="827"/>
      <c r="YF157" s="827"/>
      <c r="YG157" s="827"/>
      <c r="YH157" s="827"/>
      <c r="YI157" s="827"/>
      <c r="YJ157" s="827"/>
      <c r="YK157" s="827"/>
      <c r="YL157" s="827"/>
      <c r="YM157" s="827"/>
      <c r="YN157" s="827"/>
      <c r="YO157" s="827"/>
      <c r="YP157" s="827"/>
      <c r="YQ157" s="827"/>
      <c r="YR157" s="827"/>
      <c r="YS157" s="827"/>
      <c r="YT157" s="827"/>
      <c r="YU157" s="827"/>
      <c r="YV157" s="827"/>
      <c r="YW157" s="827"/>
      <c r="YX157" s="827"/>
      <c r="YY157" s="827"/>
      <c r="YZ157" s="827"/>
      <c r="ZA157" s="827"/>
      <c r="ZB157" s="827"/>
      <c r="ZC157" s="827"/>
      <c r="ZD157" s="826"/>
      <c r="ZE157" s="827"/>
      <c r="ZF157" s="827"/>
      <c r="ZG157" s="827"/>
      <c r="ZH157" s="827"/>
      <c r="ZI157" s="827"/>
      <c r="ZJ157" s="827"/>
      <c r="ZK157" s="827"/>
      <c r="ZL157" s="827"/>
      <c r="ZM157" s="827"/>
      <c r="ZN157" s="827"/>
      <c r="ZO157" s="827"/>
      <c r="ZP157" s="827"/>
      <c r="ZQ157" s="827"/>
      <c r="ZR157" s="827"/>
      <c r="ZS157" s="827"/>
      <c r="ZT157" s="827"/>
      <c r="ZU157" s="827"/>
      <c r="ZV157" s="827"/>
      <c r="ZW157" s="827"/>
      <c r="ZX157" s="827"/>
      <c r="ZY157" s="827"/>
      <c r="ZZ157" s="827"/>
      <c r="AAA157" s="827"/>
      <c r="AAB157" s="827"/>
      <c r="AAC157" s="827"/>
      <c r="AAD157" s="827"/>
      <c r="AAE157" s="827"/>
      <c r="AAF157" s="827"/>
      <c r="AAG157" s="827"/>
      <c r="AAH157" s="827"/>
      <c r="AAI157" s="826"/>
      <c r="AAJ157" s="827"/>
      <c r="AAK157" s="827"/>
      <c r="AAL157" s="827"/>
      <c r="AAM157" s="827"/>
      <c r="AAN157" s="827"/>
      <c r="AAO157" s="827"/>
      <c r="AAP157" s="827"/>
      <c r="AAQ157" s="827"/>
      <c r="AAR157" s="827"/>
      <c r="AAS157" s="827"/>
      <c r="AAT157" s="827"/>
      <c r="AAU157" s="827"/>
      <c r="AAV157" s="827"/>
      <c r="AAW157" s="827"/>
      <c r="AAX157" s="827"/>
      <c r="AAY157" s="827"/>
      <c r="AAZ157" s="827"/>
      <c r="ABA157" s="827"/>
      <c r="ABB157" s="827"/>
      <c r="ABC157" s="827"/>
      <c r="ABD157" s="827"/>
      <c r="ABE157" s="827"/>
      <c r="ABF157" s="827"/>
      <c r="ABG157" s="827"/>
      <c r="ABH157" s="827"/>
      <c r="ABI157" s="827"/>
      <c r="ABJ157" s="827"/>
      <c r="ABK157" s="827"/>
      <c r="ABL157" s="827"/>
      <c r="ABM157" s="827"/>
      <c r="ABN157" s="826"/>
      <c r="ABO157" s="827"/>
      <c r="ABP157" s="827"/>
      <c r="ABQ157" s="827"/>
      <c r="ABR157" s="827"/>
      <c r="ABS157" s="827"/>
      <c r="ABT157" s="827"/>
      <c r="ABU157" s="827"/>
      <c r="ABV157" s="827"/>
      <c r="ABW157" s="827"/>
      <c r="ABX157" s="827"/>
      <c r="ABY157" s="827"/>
      <c r="ABZ157" s="827"/>
      <c r="ACA157" s="827"/>
      <c r="ACB157" s="827"/>
      <c r="ACC157" s="827"/>
      <c r="ACD157" s="827"/>
      <c r="ACE157" s="827"/>
      <c r="ACF157" s="827"/>
      <c r="ACG157" s="827"/>
      <c r="ACH157" s="827"/>
      <c r="ACI157" s="827"/>
      <c r="ACJ157" s="827"/>
      <c r="ACK157" s="827"/>
      <c r="ACL157" s="827"/>
      <c r="ACM157" s="827"/>
      <c r="ACN157" s="827"/>
      <c r="ACO157" s="827"/>
      <c r="ACP157" s="827"/>
      <c r="ACQ157" s="827"/>
      <c r="ACR157" s="827"/>
      <c r="ACS157" s="826"/>
      <c r="ACT157" s="827"/>
      <c r="ACU157" s="827"/>
      <c r="ACV157" s="827"/>
      <c r="ACW157" s="827"/>
      <c r="ACX157" s="827"/>
      <c r="ACY157" s="827"/>
      <c r="ACZ157" s="827"/>
      <c r="ADA157" s="827"/>
      <c r="ADB157" s="827"/>
      <c r="ADC157" s="827"/>
      <c r="ADD157" s="827"/>
      <c r="ADE157" s="827"/>
      <c r="ADF157" s="827"/>
      <c r="ADG157" s="827"/>
      <c r="ADH157" s="827"/>
      <c r="ADI157" s="827"/>
      <c r="ADJ157" s="827"/>
      <c r="ADK157" s="827"/>
      <c r="ADL157" s="827"/>
      <c r="ADM157" s="827"/>
      <c r="ADN157" s="827"/>
      <c r="ADO157" s="827"/>
      <c r="ADP157" s="827"/>
      <c r="ADQ157" s="827"/>
      <c r="ADR157" s="827"/>
      <c r="ADS157" s="827"/>
      <c r="ADT157" s="827"/>
      <c r="ADU157" s="827"/>
      <c r="ADV157" s="827"/>
      <c r="ADW157" s="827"/>
      <c r="ADX157" s="826"/>
      <c r="ADY157" s="827"/>
      <c r="ADZ157" s="827"/>
      <c r="AEA157" s="827"/>
      <c r="AEB157" s="827"/>
      <c r="AEC157" s="827"/>
      <c r="AED157" s="827"/>
      <c r="AEE157" s="827"/>
      <c r="AEF157" s="827"/>
      <c r="AEG157" s="827"/>
      <c r="AEH157" s="827"/>
      <c r="AEI157" s="827"/>
      <c r="AEJ157" s="827"/>
      <c r="AEK157" s="827"/>
      <c r="AEL157" s="827"/>
      <c r="AEM157" s="827"/>
      <c r="AEN157" s="827"/>
      <c r="AEO157" s="827"/>
      <c r="AEP157" s="827"/>
      <c r="AEQ157" s="827"/>
      <c r="AER157" s="827"/>
      <c r="AES157" s="827"/>
      <c r="AET157" s="827"/>
      <c r="AEU157" s="827"/>
      <c r="AEV157" s="827"/>
      <c r="AEW157" s="827"/>
      <c r="AEX157" s="827"/>
      <c r="AEY157" s="827"/>
      <c r="AEZ157" s="827"/>
      <c r="AFA157" s="827"/>
      <c r="AFB157" s="827"/>
      <c r="AFC157" s="826"/>
      <c r="AFD157" s="827"/>
      <c r="AFE157" s="827"/>
      <c r="AFF157" s="827"/>
      <c r="AFG157" s="827"/>
      <c r="AFH157" s="827"/>
      <c r="AFI157" s="827"/>
      <c r="AFJ157" s="827"/>
      <c r="AFK157" s="827"/>
      <c r="AFL157" s="827"/>
      <c r="AFM157" s="827"/>
      <c r="AFN157" s="827"/>
      <c r="AFO157" s="827"/>
      <c r="AFP157" s="827"/>
      <c r="AFQ157" s="827"/>
      <c r="AFR157" s="827"/>
      <c r="AFS157" s="827"/>
      <c r="AFT157" s="827"/>
      <c r="AFU157" s="827"/>
      <c r="AFV157" s="827"/>
      <c r="AFW157" s="827"/>
      <c r="AFX157" s="827"/>
      <c r="AFY157" s="827"/>
      <c r="AFZ157" s="827"/>
      <c r="AGA157" s="827"/>
      <c r="AGB157" s="827"/>
      <c r="AGC157" s="827"/>
      <c r="AGD157" s="827"/>
      <c r="AGE157" s="827"/>
      <c r="AGF157" s="827"/>
      <c r="AGG157" s="827"/>
      <c r="AGH157" s="826"/>
      <c r="AGI157" s="827"/>
      <c r="AGJ157" s="827"/>
      <c r="AGK157" s="827"/>
      <c r="AGL157" s="827"/>
      <c r="AGM157" s="827"/>
      <c r="AGN157" s="827"/>
      <c r="AGO157" s="827"/>
      <c r="AGP157" s="827"/>
      <c r="AGQ157" s="827"/>
      <c r="AGR157" s="827"/>
      <c r="AGS157" s="827"/>
      <c r="AGT157" s="827"/>
      <c r="AGU157" s="827"/>
      <c r="AGV157" s="827"/>
      <c r="AGW157" s="827"/>
      <c r="AGX157" s="827"/>
      <c r="AGY157" s="827"/>
      <c r="AGZ157" s="827"/>
      <c r="AHA157" s="827"/>
      <c r="AHB157" s="827"/>
      <c r="AHC157" s="827"/>
      <c r="AHD157" s="827"/>
      <c r="AHE157" s="827"/>
      <c r="AHF157" s="827"/>
      <c r="AHG157" s="827"/>
      <c r="AHH157" s="827"/>
      <c r="AHI157" s="827"/>
      <c r="AHJ157" s="827"/>
      <c r="AHK157" s="827"/>
      <c r="AHL157" s="827"/>
      <c r="AHM157" s="826"/>
      <c r="AHN157" s="827"/>
      <c r="AHO157" s="827"/>
      <c r="AHP157" s="827"/>
      <c r="AHQ157" s="827"/>
      <c r="AHR157" s="827"/>
      <c r="AHS157" s="827"/>
      <c r="AHT157" s="827"/>
      <c r="AHU157" s="827"/>
      <c r="AHV157" s="827"/>
      <c r="AHW157" s="827"/>
      <c r="AHX157" s="827"/>
      <c r="AHY157" s="827"/>
      <c r="AHZ157" s="827"/>
      <c r="AIA157" s="827"/>
      <c r="AIB157" s="827"/>
      <c r="AIC157" s="827"/>
      <c r="AID157" s="827"/>
      <c r="AIE157" s="827"/>
      <c r="AIF157" s="827"/>
      <c r="AIG157" s="827"/>
      <c r="AIH157" s="827"/>
      <c r="AII157" s="827"/>
      <c r="AIJ157" s="827"/>
      <c r="AIK157" s="827"/>
      <c r="AIL157" s="827"/>
      <c r="AIM157" s="827"/>
      <c r="AIN157" s="827"/>
      <c r="AIO157" s="827"/>
      <c r="AIP157" s="827"/>
      <c r="AIQ157" s="827"/>
      <c r="AIR157" s="826"/>
      <c r="AIS157" s="827"/>
      <c r="AIT157" s="827"/>
      <c r="AIU157" s="827"/>
      <c r="AIV157" s="827"/>
      <c r="AIW157" s="827"/>
      <c r="AIX157" s="827"/>
      <c r="AIY157" s="827"/>
      <c r="AIZ157" s="827"/>
      <c r="AJA157" s="827"/>
      <c r="AJB157" s="827"/>
      <c r="AJC157" s="827"/>
      <c r="AJD157" s="827"/>
      <c r="AJE157" s="827"/>
      <c r="AJF157" s="827"/>
      <c r="AJG157" s="827"/>
      <c r="AJH157" s="827"/>
      <c r="AJI157" s="827"/>
      <c r="AJJ157" s="827"/>
      <c r="AJK157" s="827"/>
      <c r="AJL157" s="827"/>
      <c r="AJM157" s="827"/>
      <c r="AJN157" s="827"/>
      <c r="AJO157" s="827"/>
      <c r="AJP157" s="827"/>
      <c r="AJQ157" s="827"/>
      <c r="AJR157" s="827"/>
      <c r="AJS157" s="827"/>
      <c r="AJT157" s="827"/>
      <c r="AJU157" s="827"/>
      <c r="AJV157" s="827"/>
      <c r="AJW157" s="826"/>
      <c r="AJX157" s="827"/>
      <c r="AJY157" s="827"/>
      <c r="AJZ157" s="827"/>
      <c r="AKA157" s="827"/>
      <c r="AKB157" s="827"/>
      <c r="AKC157" s="827"/>
      <c r="AKD157" s="827"/>
      <c r="AKE157" s="827"/>
      <c r="AKF157" s="827"/>
      <c r="AKG157" s="827"/>
      <c r="AKH157" s="827"/>
      <c r="AKI157" s="827"/>
      <c r="AKJ157" s="827"/>
      <c r="AKK157" s="827"/>
      <c r="AKL157" s="827"/>
      <c r="AKM157" s="827"/>
      <c r="AKN157" s="827"/>
      <c r="AKO157" s="827"/>
      <c r="AKP157" s="827"/>
      <c r="AKQ157" s="827"/>
      <c r="AKR157" s="827"/>
      <c r="AKS157" s="827"/>
      <c r="AKT157" s="827"/>
      <c r="AKU157" s="827"/>
      <c r="AKV157" s="827"/>
      <c r="AKW157" s="827"/>
      <c r="AKX157" s="827"/>
      <c r="AKY157" s="827"/>
      <c r="AKZ157" s="827"/>
      <c r="ALA157" s="827"/>
      <c r="ALB157" s="826"/>
      <c r="ALC157" s="827"/>
      <c r="ALD157" s="827"/>
      <c r="ALE157" s="827"/>
      <c r="ALF157" s="827"/>
      <c r="ALG157" s="827"/>
      <c r="ALH157" s="827"/>
      <c r="ALI157" s="827"/>
      <c r="ALJ157" s="827"/>
      <c r="ALK157" s="827"/>
      <c r="ALL157" s="827"/>
      <c r="ALM157" s="827"/>
      <c r="ALN157" s="827"/>
      <c r="ALO157" s="827"/>
      <c r="ALP157" s="827"/>
      <c r="ALQ157" s="827"/>
      <c r="ALR157" s="827"/>
      <c r="ALS157" s="827"/>
      <c r="ALT157" s="827"/>
      <c r="ALU157" s="827"/>
      <c r="ALV157" s="827"/>
      <c r="ALW157" s="827"/>
      <c r="ALX157" s="827"/>
      <c r="ALY157" s="827"/>
      <c r="ALZ157" s="827"/>
      <c r="AMA157" s="827"/>
      <c r="AMB157" s="827"/>
      <c r="AMC157" s="827"/>
      <c r="AMD157" s="827"/>
      <c r="AME157" s="827"/>
      <c r="AMF157" s="827"/>
      <c r="AMG157" s="826"/>
      <c r="AMH157" s="827"/>
      <c r="AMI157" s="827"/>
      <c r="AMJ157" s="827"/>
      <c r="AMK157" s="827"/>
      <c r="AML157" s="827"/>
      <c r="AMM157" s="827"/>
      <c r="AMN157" s="827"/>
      <c r="AMO157" s="827"/>
      <c r="AMP157" s="827"/>
      <c r="AMQ157" s="827"/>
      <c r="AMR157" s="827"/>
      <c r="AMS157" s="827"/>
      <c r="AMT157" s="827"/>
      <c r="AMU157" s="827"/>
      <c r="AMV157" s="827"/>
      <c r="AMW157" s="827"/>
      <c r="AMX157" s="827"/>
      <c r="AMY157" s="827"/>
      <c r="AMZ157" s="827"/>
      <c r="ANA157" s="827"/>
      <c r="ANB157" s="827"/>
      <c r="ANC157" s="827"/>
      <c r="AND157" s="827"/>
      <c r="ANE157" s="827"/>
      <c r="ANF157" s="827"/>
      <c r="ANG157" s="827"/>
      <c r="ANH157" s="827"/>
      <c r="ANI157" s="827"/>
      <c r="ANJ157" s="827"/>
      <c r="ANK157" s="827"/>
      <c r="ANL157" s="826"/>
      <c r="ANM157" s="827"/>
      <c r="ANN157" s="827"/>
      <c r="ANO157" s="827"/>
      <c r="ANP157" s="827"/>
      <c r="ANQ157" s="827"/>
      <c r="ANR157" s="827"/>
      <c r="ANS157" s="827"/>
      <c r="ANT157" s="827"/>
      <c r="ANU157" s="827"/>
      <c r="ANV157" s="827"/>
      <c r="ANW157" s="827"/>
      <c r="ANX157" s="827"/>
      <c r="ANY157" s="827"/>
      <c r="ANZ157" s="827"/>
      <c r="AOA157" s="827"/>
      <c r="AOB157" s="827"/>
      <c r="AOC157" s="827"/>
      <c r="AOD157" s="827"/>
      <c r="AOE157" s="827"/>
      <c r="AOF157" s="827"/>
      <c r="AOG157" s="827"/>
      <c r="AOH157" s="827"/>
      <c r="AOI157" s="827"/>
      <c r="AOJ157" s="827"/>
      <c r="AOK157" s="827"/>
      <c r="AOL157" s="827"/>
      <c r="AOM157" s="827"/>
      <c r="AON157" s="827"/>
      <c r="AOO157" s="827"/>
      <c r="AOP157" s="827"/>
      <c r="AOQ157" s="826"/>
      <c r="AOR157" s="827"/>
      <c r="AOS157" s="827"/>
      <c r="AOT157" s="827"/>
      <c r="AOU157" s="827"/>
      <c r="AOV157" s="827"/>
      <c r="AOW157" s="827"/>
      <c r="AOX157" s="827"/>
      <c r="AOY157" s="827"/>
      <c r="AOZ157" s="827"/>
      <c r="APA157" s="827"/>
      <c r="APB157" s="827"/>
      <c r="APC157" s="827"/>
      <c r="APD157" s="827"/>
      <c r="APE157" s="827"/>
      <c r="APF157" s="827"/>
      <c r="APG157" s="827"/>
      <c r="APH157" s="827"/>
      <c r="API157" s="827"/>
      <c r="APJ157" s="827"/>
      <c r="APK157" s="827"/>
      <c r="APL157" s="827"/>
      <c r="APM157" s="827"/>
      <c r="APN157" s="827"/>
      <c r="APO157" s="827"/>
      <c r="APP157" s="827"/>
      <c r="APQ157" s="827"/>
      <c r="APR157" s="827"/>
      <c r="APS157" s="827"/>
      <c r="APT157" s="827"/>
      <c r="APU157" s="827"/>
      <c r="APV157" s="826"/>
      <c r="APW157" s="827"/>
      <c r="APX157" s="827"/>
      <c r="APY157" s="827"/>
      <c r="APZ157" s="827"/>
      <c r="AQA157" s="827"/>
      <c r="AQB157" s="827"/>
      <c r="AQC157" s="827"/>
      <c r="AQD157" s="827"/>
      <c r="AQE157" s="827"/>
      <c r="AQF157" s="827"/>
      <c r="AQG157" s="827"/>
      <c r="AQH157" s="827"/>
      <c r="AQI157" s="827"/>
      <c r="AQJ157" s="827"/>
      <c r="AQK157" s="827"/>
      <c r="AQL157" s="827"/>
      <c r="AQM157" s="827"/>
      <c r="AQN157" s="827"/>
      <c r="AQO157" s="827"/>
      <c r="AQP157" s="827"/>
      <c r="AQQ157" s="827"/>
      <c r="AQR157" s="827"/>
      <c r="AQS157" s="827"/>
      <c r="AQT157" s="827"/>
      <c r="AQU157" s="827"/>
      <c r="AQV157" s="827"/>
      <c r="AQW157" s="827"/>
      <c r="AQX157" s="827"/>
      <c r="AQY157" s="827"/>
      <c r="AQZ157" s="827"/>
      <c r="ARA157" s="826"/>
      <c r="ARB157" s="827"/>
      <c r="ARC157" s="827"/>
      <c r="ARD157" s="827"/>
      <c r="ARE157" s="827"/>
      <c r="ARF157" s="827"/>
      <c r="ARG157" s="827"/>
      <c r="ARH157" s="827"/>
      <c r="ARI157" s="827"/>
      <c r="ARJ157" s="827"/>
      <c r="ARK157" s="827"/>
      <c r="ARL157" s="827"/>
      <c r="ARM157" s="827"/>
      <c r="ARN157" s="827"/>
      <c r="ARO157" s="827"/>
      <c r="ARP157" s="827"/>
      <c r="ARQ157" s="827"/>
      <c r="ARR157" s="827"/>
      <c r="ARS157" s="827"/>
      <c r="ART157" s="827"/>
      <c r="ARU157" s="827"/>
      <c r="ARV157" s="827"/>
      <c r="ARW157" s="827"/>
      <c r="ARX157" s="827"/>
      <c r="ARY157" s="827"/>
      <c r="ARZ157" s="827"/>
      <c r="ASA157" s="827"/>
      <c r="ASB157" s="827"/>
      <c r="ASC157" s="827"/>
      <c r="ASD157" s="827"/>
      <c r="ASE157" s="827"/>
      <c r="ASF157" s="826"/>
      <c r="ASG157" s="827"/>
      <c r="ASH157" s="827"/>
      <c r="ASI157" s="827"/>
      <c r="ASJ157" s="827"/>
      <c r="ASK157" s="827"/>
      <c r="ASL157" s="827"/>
      <c r="ASM157" s="827"/>
      <c r="ASN157" s="827"/>
      <c r="ASO157" s="827"/>
      <c r="ASP157" s="827"/>
      <c r="ASQ157" s="827"/>
      <c r="ASR157" s="827"/>
      <c r="ASS157" s="827"/>
      <c r="AST157" s="827"/>
      <c r="ASU157" s="827"/>
      <c r="ASV157" s="827"/>
      <c r="ASW157" s="827"/>
      <c r="ASX157" s="827"/>
      <c r="ASY157" s="827"/>
      <c r="ASZ157" s="827"/>
      <c r="ATA157" s="827"/>
      <c r="ATB157" s="827"/>
      <c r="ATC157" s="827"/>
      <c r="ATD157" s="827"/>
      <c r="ATE157" s="827"/>
      <c r="ATF157" s="827"/>
      <c r="ATG157" s="827"/>
      <c r="ATH157" s="827"/>
      <c r="ATI157" s="827"/>
      <c r="ATJ157" s="827"/>
      <c r="ATK157" s="826"/>
      <c r="ATL157" s="827"/>
      <c r="ATM157" s="827"/>
      <c r="ATN157" s="827"/>
      <c r="ATO157" s="827"/>
      <c r="ATP157" s="827"/>
      <c r="ATQ157" s="827"/>
      <c r="ATR157" s="827"/>
      <c r="ATS157" s="827"/>
      <c r="ATT157" s="827"/>
      <c r="ATU157" s="827"/>
      <c r="ATV157" s="827"/>
      <c r="ATW157" s="827"/>
      <c r="ATX157" s="827"/>
      <c r="ATY157" s="827"/>
      <c r="ATZ157" s="827"/>
      <c r="AUA157" s="827"/>
      <c r="AUB157" s="827"/>
      <c r="AUC157" s="827"/>
      <c r="AUD157" s="827"/>
      <c r="AUE157" s="827"/>
      <c r="AUF157" s="827"/>
      <c r="AUG157" s="827"/>
      <c r="AUH157" s="827"/>
      <c r="AUI157" s="827"/>
      <c r="AUJ157" s="827"/>
      <c r="AUK157" s="827"/>
      <c r="AUL157" s="827"/>
      <c r="AUM157" s="827"/>
      <c r="AUN157" s="827"/>
      <c r="AUO157" s="827"/>
      <c r="AUP157" s="826"/>
      <c r="AUQ157" s="827"/>
      <c r="AUR157" s="827"/>
      <c r="AUS157" s="827"/>
      <c r="AUT157" s="827"/>
      <c r="AUU157" s="827"/>
      <c r="AUV157" s="827"/>
      <c r="AUW157" s="827"/>
      <c r="AUX157" s="827"/>
      <c r="AUY157" s="827"/>
      <c r="AUZ157" s="827"/>
      <c r="AVA157" s="827"/>
      <c r="AVB157" s="827"/>
      <c r="AVC157" s="827"/>
      <c r="AVD157" s="827"/>
      <c r="AVE157" s="827"/>
      <c r="AVF157" s="827"/>
      <c r="AVG157" s="827"/>
      <c r="AVH157" s="827"/>
      <c r="AVI157" s="827"/>
      <c r="AVJ157" s="827"/>
      <c r="AVK157" s="827"/>
      <c r="AVL157" s="827"/>
      <c r="AVM157" s="827"/>
      <c r="AVN157" s="827"/>
      <c r="AVO157" s="827"/>
      <c r="AVP157" s="827"/>
      <c r="AVQ157" s="827"/>
      <c r="AVR157" s="827"/>
      <c r="AVS157" s="827"/>
      <c r="AVT157" s="827"/>
      <c r="AVU157" s="826"/>
      <c r="AVV157" s="827"/>
      <c r="AVW157" s="827"/>
      <c r="AVX157" s="827"/>
      <c r="AVY157" s="827"/>
      <c r="AVZ157" s="827"/>
      <c r="AWA157" s="827"/>
      <c r="AWB157" s="827"/>
      <c r="AWC157" s="827"/>
      <c r="AWD157" s="827"/>
      <c r="AWE157" s="827"/>
      <c r="AWF157" s="827"/>
      <c r="AWG157" s="827"/>
      <c r="AWH157" s="827"/>
      <c r="AWI157" s="827"/>
      <c r="AWJ157" s="827"/>
      <c r="AWK157" s="827"/>
      <c r="AWL157" s="827"/>
      <c r="AWM157" s="827"/>
      <c r="AWN157" s="827"/>
      <c r="AWO157" s="827"/>
      <c r="AWP157" s="827"/>
      <c r="AWQ157" s="827"/>
      <c r="AWR157" s="827"/>
      <c r="AWS157" s="827"/>
      <c r="AWT157" s="827"/>
      <c r="AWU157" s="827"/>
      <c r="AWV157" s="827"/>
      <c r="AWW157" s="827"/>
      <c r="AWX157" s="827"/>
      <c r="AWY157" s="827"/>
      <c r="AWZ157" s="826"/>
      <c r="AXA157" s="827"/>
      <c r="AXB157" s="827"/>
      <c r="AXC157" s="827"/>
      <c r="AXD157" s="827"/>
      <c r="AXE157" s="827"/>
      <c r="AXF157" s="827"/>
      <c r="AXG157" s="827"/>
      <c r="AXH157" s="827"/>
      <c r="AXI157" s="827"/>
      <c r="AXJ157" s="827"/>
      <c r="AXK157" s="827"/>
      <c r="AXL157" s="827"/>
      <c r="AXM157" s="827"/>
      <c r="AXN157" s="827"/>
      <c r="AXO157" s="827"/>
      <c r="AXP157" s="827"/>
      <c r="AXQ157" s="827"/>
      <c r="AXR157" s="827"/>
      <c r="AXS157" s="827"/>
      <c r="AXT157" s="827"/>
      <c r="AXU157" s="827"/>
      <c r="AXV157" s="827"/>
      <c r="AXW157" s="827"/>
      <c r="AXX157" s="827"/>
      <c r="AXY157" s="827"/>
      <c r="AXZ157" s="827"/>
      <c r="AYA157" s="827"/>
      <c r="AYB157" s="827"/>
      <c r="AYC157" s="827"/>
      <c r="AYD157" s="827"/>
      <c r="AYE157" s="826"/>
      <c r="AYF157" s="827"/>
      <c r="AYG157" s="827"/>
      <c r="AYH157" s="827"/>
      <c r="AYI157" s="827"/>
      <c r="AYJ157" s="827"/>
      <c r="AYK157" s="827"/>
      <c r="AYL157" s="827"/>
      <c r="AYM157" s="827"/>
      <c r="AYN157" s="827"/>
      <c r="AYO157" s="827"/>
      <c r="AYP157" s="827"/>
      <c r="AYQ157" s="827"/>
      <c r="AYR157" s="827"/>
      <c r="AYS157" s="827"/>
      <c r="AYT157" s="827"/>
      <c r="AYU157" s="827"/>
      <c r="AYV157" s="827"/>
      <c r="AYW157" s="827"/>
      <c r="AYX157" s="827"/>
      <c r="AYY157" s="827"/>
      <c r="AYZ157" s="827"/>
      <c r="AZA157" s="827"/>
      <c r="AZB157" s="827"/>
      <c r="AZC157" s="827"/>
      <c r="AZD157" s="827"/>
      <c r="AZE157" s="827"/>
      <c r="AZF157" s="827"/>
      <c r="AZG157" s="827"/>
      <c r="AZH157" s="827"/>
      <c r="AZI157" s="827"/>
      <c r="AZJ157" s="826"/>
      <c r="AZK157" s="827"/>
      <c r="AZL157" s="827"/>
      <c r="AZM157" s="827"/>
      <c r="AZN157" s="827"/>
      <c r="AZO157" s="827"/>
      <c r="AZP157" s="827"/>
      <c r="AZQ157" s="827"/>
      <c r="AZR157" s="827"/>
      <c r="AZS157" s="827"/>
      <c r="AZT157" s="827"/>
      <c r="AZU157" s="827"/>
      <c r="AZV157" s="827"/>
      <c r="AZW157" s="827"/>
      <c r="AZX157" s="827"/>
      <c r="AZY157" s="827"/>
      <c r="AZZ157" s="827"/>
      <c r="BAA157" s="827"/>
      <c r="BAB157" s="827"/>
      <c r="BAC157" s="827"/>
      <c r="BAD157" s="827"/>
      <c r="BAE157" s="827"/>
      <c r="BAF157" s="827"/>
      <c r="BAG157" s="827"/>
      <c r="BAH157" s="827"/>
      <c r="BAI157" s="827"/>
      <c r="BAJ157" s="827"/>
      <c r="BAK157" s="827"/>
      <c r="BAL157" s="827"/>
      <c r="BAM157" s="827"/>
      <c r="BAN157" s="827"/>
      <c r="BAO157" s="826"/>
      <c r="BAP157" s="827"/>
      <c r="BAQ157" s="827"/>
      <c r="BAR157" s="827"/>
      <c r="BAS157" s="827"/>
      <c r="BAT157" s="827"/>
      <c r="BAU157" s="827"/>
      <c r="BAV157" s="827"/>
      <c r="BAW157" s="827"/>
      <c r="BAX157" s="827"/>
      <c r="BAY157" s="827"/>
      <c r="BAZ157" s="827"/>
      <c r="BBA157" s="827"/>
      <c r="BBB157" s="827"/>
      <c r="BBC157" s="827"/>
      <c r="BBD157" s="827"/>
      <c r="BBE157" s="827"/>
      <c r="BBF157" s="827"/>
      <c r="BBG157" s="827"/>
      <c r="BBH157" s="827"/>
      <c r="BBI157" s="827"/>
      <c r="BBJ157" s="827"/>
      <c r="BBK157" s="827"/>
      <c r="BBL157" s="827"/>
      <c r="BBM157" s="827"/>
      <c r="BBN157" s="827"/>
      <c r="BBO157" s="827"/>
      <c r="BBP157" s="827"/>
      <c r="BBQ157" s="827"/>
      <c r="BBR157" s="827"/>
      <c r="BBS157" s="827"/>
      <c r="BBT157" s="826"/>
      <c r="BBU157" s="827"/>
      <c r="BBV157" s="827"/>
      <c r="BBW157" s="827"/>
      <c r="BBX157" s="827"/>
      <c r="BBY157" s="827"/>
      <c r="BBZ157" s="827"/>
      <c r="BCA157" s="827"/>
      <c r="BCB157" s="827"/>
      <c r="BCC157" s="827"/>
      <c r="BCD157" s="827"/>
      <c r="BCE157" s="827"/>
      <c r="BCF157" s="827"/>
      <c r="BCG157" s="827"/>
      <c r="BCH157" s="827"/>
      <c r="BCI157" s="827"/>
      <c r="BCJ157" s="827"/>
      <c r="BCK157" s="827"/>
      <c r="BCL157" s="827"/>
      <c r="BCM157" s="827"/>
      <c r="BCN157" s="827"/>
      <c r="BCO157" s="827"/>
      <c r="BCP157" s="827"/>
      <c r="BCQ157" s="827"/>
      <c r="BCR157" s="827"/>
      <c r="BCS157" s="827"/>
      <c r="BCT157" s="827"/>
      <c r="BCU157" s="827"/>
      <c r="BCV157" s="827"/>
      <c r="BCW157" s="827"/>
      <c r="BCX157" s="827"/>
      <c r="BCY157" s="826"/>
      <c r="BCZ157" s="827"/>
      <c r="BDA157" s="827"/>
      <c r="BDB157" s="827"/>
      <c r="BDC157" s="827"/>
      <c r="BDD157" s="827"/>
      <c r="BDE157" s="827"/>
      <c r="BDF157" s="827"/>
      <c r="BDG157" s="827"/>
      <c r="BDH157" s="827"/>
      <c r="BDI157" s="827"/>
      <c r="BDJ157" s="827"/>
      <c r="BDK157" s="827"/>
      <c r="BDL157" s="827"/>
      <c r="BDM157" s="827"/>
      <c r="BDN157" s="827"/>
      <c r="BDO157" s="827"/>
      <c r="BDP157" s="827"/>
      <c r="BDQ157" s="827"/>
      <c r="BDR157" s="827"/>
      <c r="BDS157" s="827"/>
      <c r="BDT157" s="827"/>
      <c r="BDU157" s="827"/>
      <c r="BDV157" s="827"/>
      <c r="BDW157" s="827"/>
      <c r="BDX157" s="827"/>
      <c r="BDY157" s="827"/>
      <c r="BDZ157" s="827"/>
      <c r="BEA157" s="827"/>
      <c r="BEB157" s="827"/>
      <c r="BEC157" s="827"/>
      <c r="BED157" s="826"/>
      <c r="BEE157" s="827"/>
      <c r="BEF157" s="827"/>
      <c r="BEG157" s="827"/>
      <c r="BEH157" s="827"/>
      <c r="BEI157" s="827"/>
      <c r="BEJ157" s="827"/>
      <c r="BEK157" s="827"/>
      <c r="BEL157" s="827"/>
      <c r="BEM157" s="827"/>
      <c r="BEN157" s="827"/>
      <c r="BEO157" s="827"/>
      <c r="BEP157" s="827"/>
      <c r="BEQ157" s="827"/>
      <c r="BER157" s="827"/>
      <c r="BES157" s="827"/>
      <c r="BET157" s="827"/>
      <c r="BEU157" s="827"/>
      <c r="BEV157" s="827"/>
      <c r="BEW157" s="827"/>
      <c r="BEX157" s="827"/>
      <c r="BEY157" s="827"/>
      <c r="BEZ157" s="827"/>
      <c r="BFA157" s="827"/>
      <c r="BFB157" s="827"/>
      <c r="BFC157" s="827"/>
      <c r="BFD157" s="827"/>
      <c r="BFE157" s="827"/>
      <c r="BFF157" s="827"/>
      <c r="BFG157" s="827"/>
      <c r="BFH157" s="827"/>
      <c r="BFI157" s="826"/>
      <c r="BFJ157" s="827"/>
      <c r="BFK157" s="827"/>
      <c r="BFL157" s="827"/>
      <c r="BFM157" s="827"/>
      <c r="BFN157" s="827"/>
      <c r="BFO157" s="827"/>
      <c r="BFP157" s="827"/>
      <c r="BFQ157" s="827"/>
      <c r="BFR157" s="827"/>
      <c r="BFS157" s="827"/>
      <c r="BFT157" s="827"/>
      <c r="BFU157" s="827"/>
      <c r="BFV157" s="827"/>
      <c r="BFW157" s="827"/>
      <c r="BFX157" s="827"/>
      <c r="BFY157" s="827"/>
      <c r="BFZ157" s="827"/>
      <c r="BGA157" s="827"/>
      <c r="BGB157" s="827"/>
      <c r="BGC157" s="827"/>
      <c r="BGD157" s="827"/>
      <c r="BGE157" s="827"/>
      <c r="BGF157" s="827"/>
      <c r="BGG157" s="827"/>
      <c r="BGH157" s="827"/>
      <c r="BGI157" s="827"/>
      <c r="BGJ157" s="827"/>
      <c r="BGK157" s="827"/>
      <c r="BGL157" s="827"/>
      <c r="BGM157" s="827"/>
      <c r="BGN157" s="826"/>
      <c r="BGO157" s="827"/>
      <c r="BGP157" s="827"/>
      <c r="BGQ157" s="827"/>
      <c r="BGR157" s="827"/>
      <c r="BGS157" s="827"/>
      <c r="BGT157" s="827"/>
      <c r="BGU157" s="827"/>
      <c r="BGV157" s="827"/>
      <c r="BGW157" s="827"/>
      <c r="BGX157" s="827"/>
      <c r="BGY157" s="827"/>
      <c r="BGZ157" s="827"/>
      <c r="BHA157" s="827"/>
      <c r="BHB157" s="827"/>
      <c r="BHC157" s="827"/>
      <c r="BHD157" s="827"/>
      <c r="BHE157" s="827"/>
      <c r="BHF157" s="827"/>
      <c r="BHG157" s="827"/>
      <c r="BHH157" s="827"/>
      <c r="BHI157" s="827"/>
      <c r="BHJ157" s="827"/>
      <c r="BHK157" s="827"/>
      <c r="BHL157" s="827"/>
      <c r="BHM157" s="827"/>
      <c r="BHN157" s="827"/>
      <c r="BHO157" s="827"/>
      <c r="BHP157" s="827"/>
      <c r="BHQ157" s="827"/>
      <c r="BHR157" s="827"/>
      <c r="BHS157" s="826"/>
      <c r="BHT157" s="827"/>
      <c r="BHU157" s="827"/>
      <c r="BHV157" s="827"/>
      <c r="BHW157" s="827"/>
      <c r="BHX157" s="827"/>
      <c r="BHY157" s="827"/>
      <c r="BHZ157" s="827"/>
      <c r="BIA157" s="827"/>
      <c r="BIB157" s="827"/>
      <c r="BIC157" s="827"/>
      <c r="BID157" s="827"/>
      <c r="BIE157" s="827"/>
      <c r="BIF157" s="827"/>
      <c r="BIG157" s="827"/>
      <c r="BIH157" s="827"/>
      <c r="BII157" s="827"/>
      <c r="BIJ157" s="827"/>
      <c r="BIK157" s="827"/>
      <c r="BIL157" s="827"/>
      <c r="BIM157" s="827"/>
      <c r="BIN157" s="827"/>
      <c r="BIO157" s="827"/>
      <c r="BIP157" s="827"/>
      <c r="BIQ157" s="827"/>
      <c r="BIR157" s="827"/>
      <c r="BIS157" s="827"/>
      <c r="BIT157" s="827"/>
      <c r="BIU157" s="827"/>
      <c r="BIV157" s="827"/>
      <c r="BIW157" s="827"/>
      <c r="BIX157" s="826"/>
      <c r="BIY157" s="827"/>
      <c r="BIZ157" s="827"/>
      <c r="BJA157" s="827"/>
      <c r="BJB157" s="827"/>
      <c r="BJC157" s="827"/>
      <c r="BJD157" s="827"/>
      <c r="BJE157" s="827"/>
      <c r="BJF157" s="827"/>
      <c r="BJG157" s="827"/>
      <c r="BJH157" s="827"/>
      <c r="BJI157" s="827"/>
      <c r="BJJ157" s="827"/>
      <c r="BJK157" s="827"/>
      <c r="BJL157" s="827"/>
      <c r="BJM157" s="827"/>
      <c r="BJN157" s="827"/>
      <c r="BJO157" s="827"/>
      <c r="BJP157" s="827"/>
      <c r="BJQ157" s="827"/>
      <c r="BJR157" s="827"/>
      <c r="BJS157" s="827"/>
      <c r="BJT157" s="827"/>
      <c r="BJU157" s="827"/>
      <c r="BJV157" s="827"/>
      <c r="BJW157" s="827"/>
      <c r="BJX157" s="827"/>
      <c r="BJY157" s="827"/>
      <c r="BJZ157" s="827"/>
      <c r="BKA157" s="827"/>
      <c r="BKB157" s="827"/>
      <c r="BKC157" s="826"/>
      <c r="BKD157" s="827"/>
      <c r="BKE157" s="827"/>
      <c r="BKF157" s="827"/>
      <c r="BKG157" s="827"/>
      <c r="BKH157" s="827"/>
      <c r="BKI157" s="827"/>
      <c r="BKJ157" s="827"/>
      <c r="BKK157" s="827"/>
      <c r="BKL157" s="827"/>
      <c r="BKM157" s="827"/>
      <c r="BKN157" s="827"/>
      <c r="BKO157" s="827"/>
      <c r="BKP157" s="827"/>
      <c r="BKQ157" s="827"/>
      <c r="BKR157" s="827"/>
      <c r="BKS157" s="827"/>
      <c r="BKT157" s="827"/>
      <c r="BKU157" s="827"/>
      <c r="BKV157" s="827"/>
      <c r="BKW157" s="827"/>
      <c r="BKX157" s="827"/>
      <c r="BKY157" s="827"/>
      <c r="BKZ157" s="827"/>
      <c r="BLA157" s="827"/>
      <c r="BLB157" s="827"/>
      <c r="BLC157" s="827"/>
      <c r="BLD157" s="827"/>
      <c r="BLE157" s="827"/>
      <c r="BLF157" s="827"/>
      <c r="BLG157" s="827"/>
      <c r="BLH157" s="826"/>
      <c r="BLI157" s="827"/>
      <c r="BLJ157" s="827"/>
      <c r="BLK157" s="827"/>
      <c r="BLL157" s="827"/>
      <c r="BLM157" s="827"/>
      <c r="BLN157" s="827"/>
      <c r="BLO157" s="827"/>
      <c r="BLP157" s="827"/>
      <c r="BLQ157" s="827"/>
      <c r="BLR157" s="827"/>
      <c r="BLS157" s="827"/>
      <c r="BLT157" s="827"/>
      <c r="BLU157" s="827"/>
      <c r="BLV157" s="827"/>
      <c r="BLW157" s="827"/>
      <c r="BLX157" s="827"/>
      <c r="BLY157" s="827"/>
      <c r="BLZ157" s="827"/>
      <c r="BMA157" s="827"/>
      <c r="BMB157" s="827"/>
      <c r="BMC157" s="827"/>
      <c r="BMD157" s="827"/>
      <c r="BME157" s="827"/>
      <c r="BMF157" s="827"/>
      <c r="BMG157" s="827"/>
      <c r="BMH157" s="827"/>
      <c r="BMI157" s="827"/>
      <c r="BMJ157" s="827"/>
      <c r="BMK157" s="827"/>
      <c r="BML157" s="827"/>
      <c r="BMM157" s="826"/>
      <c r="BMN157" s="827"/>
      <c r="BMO157" s="827"/>
      <c r="BMP157" s="827"/>
      <c r="BMQ157" s="827"/>
      <c r="BMR157" s="827"/>
      <c r="BMS157" s="827"/>
      <c r="BMT157" s="827"/>
      <c r="BMU157" s="827"/>
      <c r="BMV157" s="827"/>
      <c r="BMW157" s="827"/>
      <c r="BMX157" s="827"/>
      <c r="BMY157" s="827"/>
      <c r="BMZ157" s="827"/>
      <c r="BNA157" s="827"/>
      <c r="BNB157" s="827"/>
      <c r="BNC157" s="827"/>
      <c r="BND157" s="827"/>
      <c r="BNE157" s="827"/>
      <c r="BNF157" s="827"/>
      <c r="BNG157" s="827"/>
      <c r="BNH157" s="827"/>
      <c r="BNI157" s="827"/>
      <c r="BNJ157" s="827"/>
      <c r="BNK157" s="827"/>
      <c r="BNL157" s="827"/>
      <c r="BNM157" s="827"/>
      <c r="BNN157" s="827"/>
      <c r="BNO157" s="827"/>
      <c r="BNP157" s="827"/>
      <c r="BNQ157" s="827"/>
      <c r="BNR157" s="826"/>
      <c r="BNS157" s="827"/>
      <c r="BNT157" s="827"/>
      <c r="BNU157" s="827"/>
      <c r="BNV157" s="827"/>
      <c r="BNW157" s="827"/>
      <c r="BNX157" s="827"/>
      <c r="BNY157" s="827"/>
      <c r="BNZ157" s="827"/>
      <c r="BOA157" s="827"/>
      <c r="BOB157" s="827"/>
      <c r="BOC157" s="827"/>
      <c r="BOD157" s="827"/>
      <c r="BOE157" s="827"/>
      <c r="BOF157" s="827"/>
      <c r="BOG157" s="827"/>
      <c r="BOH157" s="827"/>
      <c r="BOI157" s="827"/>
      <c r="BOJ157" s="827"/>
      <c r="BOK157" s="827"/>
      <c r="BOL157" s="827"/>
      <c r="BOM157" s="827"/>
      <c r="BON157" s="827"/>
      <c r="BOO157" s="827"/>
      <c r="BOP157" s="827"/>
      <c r="BOQ157" s="827"/>
      <c r="BOR157" s="827"/>
      <c r="BOS157" s="827"/>
      <c r="BOT157" s="827"/>
      <c r="BOU157" s="827"/>
      <c r="BOV157" s="827"/>
      <c r="BOW157" s="826"/>
      <c r="BOX157" s="827"/>
      <c r="BOY157" s="827"/>
      <c r="BOZ157" s="827"/>
      <c r="BPA157" s="827"/>
      <c r="BPB157" s="827"/>
      <c r="BPC157" s="827"/>
      <c r="BPD157" s="827"/>
      <c r="BPE157" s="827"/>
      <c r="BPF157" s="827"/>
      <c r="BPG157" s="827"/>
      <c r="BPH157" s="827"/>
      <c r="BPI157" s="827"/>
      <c r="BPJ157" s="827"/>
      <c r="BPK157" s="827"/>
      <c r="BPL157" s="827"/>
      <c r="BPM157" s="827"/>
      <c r="BPN157" s="827"/>
      <c r="BPO157" s="827"/>
      <c r="BPP157" s="827"/>
      <c r="BPQ157" s="827"/>
      <c r="BPR157" s="827"/>
      <c r="BPS157" s="827"/>
      <c r="BPT157" s="827"/>
      <c r="BPU157" s="827"/>
      <c r="BPV157" s="827"/>
      <c r="BPW157" s="827"/>
      <c r="BPX157" s="827"/>
      <c r="BPY157" s="827"/>
      <c r="BPZ157" s="827"/>
      <c r="BQA157" s="827"/>
      <c r="BQB157" s="826"/>
      <c r="BQC157" s="827"/>
      <c r="BQD157" s="827"/>
      <c r="BQE157" s="827"/>
      <c r="BQF157" s="827"/>
      <c r="BQG157" s="827"/>
      <c r="BQH157" s="827"/>
      <c r="BQI157" s="827"/>
      <c r="BQJ157" s="827"/>
      <c r="BQK157" s="827"/>
      <c r="BQL157" s="827"/>
      <c r="BQM157" s="827"/>
      <c r="BQN157" s="827"/>
      <c r="BQO157" s="827"/>
      <c r="BQP157" s="827"/>
      <c r="BQQ157" s="827"/>
      <c r="BQR157" s="827"/>
      <c r="BQS157" s="827"/>
      <c r="BQT157" s="827"/>
      <c r="BQU157" s="827"/>
      <c r="BQV157" s="827"/>
      <c r="BQW157" s="827"/>
      <c r="BQX157" s="827"/>
      <c r="BQY157" s="827"/>
      <c r="BQZ157" s="827"/>
      <c r="BRA157" s="827"/>
      <c r="BRB157" s="827"/>
      <c r="BRC157" s="827"/>
      <c r="BRD157" s="827"/>
      <c r="BRE157" s="827"/>
      <c r="BRF157" s="827"/>
      <c r="BRG157" s="826"/>
      <c r="BRH157" s="827"/>
      <c r="BRI157" s="827"/>
      <c r="BRJ157" s="827"/>
      <c r="BRK157" s="827"/>
      <c r="BRL157" s="827"/>
      <c r="BRM157" s="827"/>
      <c r="BRN157" s="827"/>
      <c r="BRO157" s="827"/>
      <c r="BRP157" s="827"/>
      <c r="BRQ157" s="827"/>
      <c r="BRR157" s="827"/>
      <c r="BRS157" s="827"/>
      <c r="BRT157" s="827"/>
      <c r="BRU157" s="827"/>
      <c r="BRV157" s="827"/>
      <c r="BRW157" s="827"/>
      <c r="BRX157" s="827"/>
      <c r="BRY157" s="827"/>
      <c r="BRZ157" s="827"/>
      <c r="BSA157" s="827"/>
      <c r="BSB157" s="827"/>
      <c r="BSC157" s="827"/>
      <c r="BSD157" s="827"/>
      <c r="BSE157" s="827"/>
      <c r="BSF157" s="827"/>
      <c r="BSG157" s="827"/>
      <c r="BSH157" s="827"/>
      <c r="BSI157" s="827"/>
      <c r="BSJ157" s="827"/>
      <c r="BSK157" s="827"/>
      <c r="BSL157" s="826"/>
      <c r="BSM157" s="827"/>
      <c r="BSN157" s="827"/>
      <c r="BSO157" s="827"/>
      <c r="BSP157" s="827"/>
      <c r="BSQ157" s="827"/>
      <c r="BSR157" s="827"/>
      <c r="BSS157" s="827"/>
      <c r="BST157" s="827"/>
      <c r="BSU157" s="827"/>
      <c r="BSV157" s="827"/>
      <c r="BSW157" s="827"/>
      <c r="BSX157" s="827"/>
      <c r="BSY157" s="827"/>
      <c r="BSZ157" s="827"/>
      <c r="BTA157" s="827"/>
      <c r="BTB157" s="827"/>
      <c r="BTC157" s="827"/>
      <c r="BTD157" s="827"/>
      <c r="BTE157" s="827"/>
      <c r="BTF157" s="827"/>
      <c r="BTG157" s="827"/>
      <c r="BTH157" s="827"/>
      <c r="BTI157" s="827"/>
      <c r="BTJ157" s="827"/>
      <c r="BTK157" s="827"/>
      <c r="BTL157" s="827"/>
      <c r="BTM157" s="827"/>
      <c r="BTN157" s="827"/>
      <c r="BTO157" s="827"/>
      <c r="BTP157" s="827"/>
      <c r="BTQ157" s="826"/>
      <c r="BTR157" s="827"/>
      <c r="BTS157" s="827"/>
      <c r="BTT157" s="827"/>
      <c r="BTU157" s="827"/>
      <c r="BTV157" s="827"/>
      <c r="BTW157" s="827"/>
      <c r="BTX157" s="827"/>
      <c r="BTY157" s="827"/>
      <c r="BTZ157" s="827"/>
      <c r="BUA157" s="827"/>
      <c r="BUB157" s="827"/>
      <c r="BUC157" s="827"/>
      <c r="BUD157" s="827"/>
      <c r="BUE157" s="827"/>
      <c r="BUF157" s="827"/>
      <c r="BUG157" s="827"/>
      <c r="BUH157" s="827"/>
      <c r="BUI157" s="827"/>
      <c r="BUJ157" s="827"/>
      <c r="BUK157" s="827"/>
      <c r="BUL157" s="827"/>
      <c r="BUM157" s="827"/>
      <c r="BUN157" s="827"/>
      <c r="BUO157" s="827"/>
      <c r="BUP157" s="827"/>
      <c r="BUQ157" s="827"/>
      <c r="BUR157" s="827"/>
      <c r="BUS157" s="827"/>
      <c r="BUT157" s="827"/>
      <c r="BUU157" s="827"/>
      <c r="BUV157" s="826"/>
      <c r="BUW157" s="827"/>
      <c r="BUX157" s="827"/>
      <c r="BUY157" s="827"/>
      <c r="BUZ157" s="827"/>
      <c r="BVA157" s="827"/>
      <c r="BVB157" s="827"/>
      <c r="BVC157" s="827"/>
      <c r="BVD157" s="827"/>
      <c r="BVE157" s="827"/>
      <c r="BVF157" s="827"/>
      <c r="BVG157" s="827"/>
      <c r="BVH157" s="827"/>
      <c r="BVI157" s="827"/>
      <c r="BVJ157" s="827"/>
      <c r="BVK157" s="827"/>
      <c r="BVL157" s="827"/>
      <c r="BVM157" s="827"/>
      <c r="BVN157" s="827"/>
      <c r="BVO157" s="827"/>
      <c r="BVP157" s="827"/>
      <c r="BVQ157" s="827"/>
      <c r="BVR157" s="827"/>
      <c r="BVS157" s="827"/>
      <c r="BVT157" s="827"/>
      <c r="BVU157" s="827"/>
      <c r="BVV157" s="827"/>
      <c r="BVW157" s="827"/>
      <c r="BVX157" s="827"/>
      <c r="BVY157" s="827"/>
      <c r="BVZ157" s="827"/>
      <c r="BWA157" s="826"/>
      <c r="BWB157" s="827"/>
      <c r="BWC157" s="827"/>
      <c r="BWD157" s="827"/>
      <c r="BWE157" s="827"/>
      <c r="BWF157" s="827"/>
      <c r="BWG157" s="827"/>
      <c r="BWH157" s="827"/>
      <c r="BWI157" s="827"/>
      <c r="BWJ157" s="827"/>
      <c r="BWK157" s="827"/>
      <c r="BWL157" s="827"/>
      <c r="BWM157" s="827"/>
      <c r="BWN157" s="827"/>
      <c r="BWO157" s="827"/>
      <c r="BWP157" s="827"/>
      <c r="BWQ157" s="827"/>
      <c r="BWR157" s="827"/>
      <c r="BWS157" s="827"/>
      <c r="BWT157" s="827"/>
      <c r="BWU157" s="827"/>
      <c r="BWV157" s="827"/>
      <c r="BWW157" s="827"/>
      <c r="BWX157" s="827"/>
      <c r="BWY157" s="827"/>
      <c r="BWZ157" s="827"/>
      <c r="BXA157" s="827"/>
      <c r="BXB157" s="827"/>
      <c r="BXC157" s="827"/>
      <c r="BXD157" s="827"/>
      <c r="BXE157" s="827"/>
      <c r="BXF157" s="826"/>
      <c r="BXG157" s="827"/>
      <c r="BXH157" s="827"/>
      <c r="BXI157" s="827"/>
      <c r="BXJ157" s="827"/>
      <c r="BXK157" s="827"/>
      <c r="BXL157" s="827"/>
      <c r="BXM157" s="827"/>
      <c r="BXN157" s="827"/>
      <c r="BXO157" s="827"/>
      <c r="BXP157" s="827"/>
      <c r="BXQ157" s="827"/>
      <c r="BXR157" s="827"/>
      <c r="BXS157" s="827"/>
      <c r="BXT157" s="827"/>
      <c r="BXU157" s="827"/>
      <c r="BXV157" s="827"/>
      <c r="BXW157" s="827"/>
      <c r="BXX157" s="827"/>
      <c r="BXY157" s="827"/>
      <c r="BXZ157" s="827"/>
      <c r="BYA157" s="827"/>
      <c r="BYB157" s="827"/>
      <c r="BYC157" s="827"/>
      <c r="BYD157" s="827"/>
      <c r="BYE157" s="827"/>
      <c r="BYF157" s="827"/>
      <c r="BYG157" s="827"/>
      <c r="BYH157" s="827"/>
      <c r="BYI157" s="827"/>
      <c r="BYJ157" s="827"/>
      <c r="BYK157" s="826"/>
      <c r="BYL157" s="827"/>
      <c r="BYM157" s="827"/>
      <c r="BYN157" s="827"/>
      <c r="BYO157" s="827"/>
      <c r="BYP157" s="827"/>
      <c r="BYQ157" s="827"/>
      <c r="BYR157" s="827"/>
      <c r="BYS157" s="827"/>
      <c r="BYT157" s="827"/>
      <c r="BYU157" s="827"/>
      <c r="BYV157" s="827"/>
      <c r="BYW157" s="827"/>
      <c r="BYX157" s="827"/>
      <c r="BYY157" s="827"/>
      <c r="BYZ157" s="827"/>
      <c r="BZA157" s="827"/>
      <c r="BZB157" s="827"/>
      <c r="BZC157" s="827"/>
      <c r="BZD157" s="827"/>
      <c r="BZE157" s="827"/>
      <c r="BZF157" s="827"/>
      <c r="BZG157" s="827"/>
      <c r="BZH157" s="827"/>
      <c r="BZI157" s="827"/>
      <c r="BZJ157" s="827"/>
      <c r="BZK157" s="827"/>
      <c r="BZL157" s="827"/>
      <c r="BZM157" s="827"/>
      <c r="BZN157" s="827"/>
      <c r="BZO157" s="827"/>
      <c r="BZP157" s="826"/>
      <c r="BZQ157" s="827"/>
      <c r="BZR157" s="827"/>
      <c r="BZS157" s="827"/>
      <c r="BZT157" s="827"/>
      <c r="BZU157" s="827"/>
      <c r="BZV157" s="827"/>
      <c r="BZW157" s="827"/>
      <c r="BZX157" s="827"/>
      <c r="BZY157" s="827"/>
      <c r="BZZ157" s="827"/>
      <c r="CAA157" s="827"/>
      <c r="CAB157" s="827"/>
      <c r="CAC157" s="827"/>
      <c r="CAD157" s="827"/>
      <c r="CAE157" s="827"/>
      <c r="CAF157" s="827"/>
      <c r="CAG157" s="827"/>
      <c r="CAH157" s="827"/>
      <c r="CAI157" s="827"/>
      <c r="CAJ157" s="827"/>
      <c r="CAK157" s="827"/>
      <c r="CAL157" s="827"/>
      <c r="CAM157" s="827"/>
      <c r="CAN157" s="827"/>
      <c r="CAO157" s="827"/>
      <c r="CAP157" s="827"/>
      <c r="CAQ157" s="827"/>
      <c r="CAR157" s="827"/>
      <c r="CAS157" s="827"/>
      <c r="CAT157" s="827"/>
      <c r="CAU157" s="826"/>
      <c r="CAV157" s="827"/>
      <c r="CAW157" s="827"/>
      <c r="CAX157" s="827"/>
      <c r="CAY157" s="827"/>
      <c r="CAZ157" s="827"/>
      <c r="CBA157" s="827"/>
      <c r="CBB157" s="827"/>
      <c r="CBC157" s="827"/>
      <c r="CBD157" s="827"/>
      <c r="CBE157" s="827"/>
      <c r="CBF157" s="827"/>
      <c r="CBG157" s="827"/>
      <c r="CBH157" s="827"/>
      <c r="CBI157" s="827"/>
      <c r="CBJ157" s="827"/>
      <c r="CBK157" s="827"/>
      <c r="CBL157" s="827"/>
      <c r="CBM157" s="827"/>
      <c r="CBN157" s="827"/>
      <c r="CBO157" s="827"/>
      <c r="CBP157" s="827"/>
      <c r="CBQ157" s="827"/>
      <c r="CBR157" s="827"/>
      <c r="CBS157" s="827"/>
      <c r="CBT157" s="827"/>
      <c r="CBU157" s="827"/>
      <c r="CBV157" s="827"/>
      <c r="CBW157" s="827"/>
      <c r="CBX157" s="827"/>
      <c r="CBY157" s="827"/>
      <c r="CBZ157" s="826"/>
      <c r="CCA157" s="827"/>
      <c r="CCB157" s="827"/>
      <c r="CCC157" s="827"/>
      <c r="CCD157" s="827"/>
      <c r="CCE157" s="827"/>
      <c r="CCF157" s="827"/>
      <c r="CCG157" s="827"/>
      <c r="CCH157" s="827"/>
      <c r="CCI157" s="827"/>
      <c r="CCJ157" s="827"/>
      <c r="CCK157" s="827"/>
      <c r="CCL157" s="827"/>
      <c r="CCM157" s="827"/>
      <c r="CCN157" s="827"/>
      <c r="CCO157" s="827"/>
      <c r="CCP157" s="827"/>
      <c r="CCQ157" s="827"/>
      <c r="CCR157" s="827"/>
      <c r="CCS157" s="827"/>
      <c r="CCT157" s="827"/>
      <c r="CCU157" s="827"/>
      <c r="CCV157" s="827"/>
      <c r="CCW157" s="827"/>
      <c r="CCX157" s="827"/>
      <c r="CCY157" s="827"/>
      <c r="CCZ157" s="827"/>
      <c r="CDA157" s="827"/>
      <c r="CDB157" s="827"/>
      <c r="CDC157" s="827"/>
      <c r="CDD157" s="827"/>
      <c r="CDE157" s="826"/>
      <c r="CDF157" s="827"/>
      <c r="CDG157" s="827"/>
      <c r="CDH157" s="827"/>
      <c r="CDI157" s="827"/>
      <c r="CDJ157" s="827"/>
      <c r="CDK157" s="827"/>
      <c r="CDL157" s="827"/>
      <c r="CDM157" s="827"/>
      <c r="CDN157" s="827"/>
      <c r="CDO157" s="827"/>
      <c r="CDP157" s="827"/>
      <c r="CDQ157" s="827"/>
      <c r="CDR157" s="827"/>
      <c r="CDS157" s="827"/>
      <c r="CDT157" s="827"/>
      <c r="CDU157" s="827"/>
      <c r="CDV157" s="827"/>
      <c r="CDW157" s="827"/>
      <c r="CDX157" s="827"/>
      <c r="CDY157" s="827"/>
      <c r="CDZ157" s="827"/>
      <c r="CEA157" s="827"/>
      <c r="CEB157" s="827"/>
      <c r="CEC157" s="827"/>
      <c r="CED157" s="827"/>
      <c r="CEE157" s="827"/>
      <c r="CEF157" s="827"/>
      <c r="CEG157" s="827"/>
      <c r="CEH157" s="827"/>
      <c r="CEI157" s="827"/>
      <c r="CEJ157" s="826"/>
      <c r="CEK157" s="827"/>
      <c r="CEL157" s="827"/>
      <c r="CEM157" s="827"/>
      <c r="CEN157" s="827"/>
      <c r="CEO157" s="827"/>
      <c r="CEP157" s="827"/>
      <c r="CEQ157" s="827"/>
      <c r="CER157" s="827"/>
      <c r="CES157" s="827"/>
      <c r="CET157" s="827"/>
      <c r="CEU157" s="827"/>
      <c r="CEV157" s="827"/>
      <c r="CEW157" s="827"/>
      <c r="CEX157" s="827"/>
      <c r="CEY157" s="827"/>
      <c r="CEZ157" s="827"/>
      <c r="CFA157" s="827"/>
      <c r="CFB157" s="827"/>
      <c r="CFC157" s="827"/>
      <c r="CFD157" s="827"/>
      <c r="CFE157" s="827"/>
      <c r="CFF157" s="827"/>
      <c r="CFG157" s="827"/>
      <c r="CFH157" s="827"/>
      <c r="CFI157" s="827"/>
      <c r="CFJ157" s="827"/>
      <c r="CFK157" s="827"/>
      <c r="CFL157" s="827"/>
      <c r="CFM157" s="827"/>
      <c r="CFN157" s="827"/>
      <c r="CFO157" s="826"/>
      <c r="CFP157" s="827"/>
      <c r="CFQ157" s="827"/>
      <c r="CFR157" s="827"/>
      <c r="CFS157" s="827"/>
      <c r="CFT157" s="827"/>
      <c r="CFU157" s="827"/>
      <c r="CFV157" s="827"/>
      <c r="CFW157" s="827"/>
      <c r="CFX157" s="827"/>
      <c r="CFY157" s="827"/>
      <c r="CFZ157" s="827"/>
      <c r="CGA157" s="827"/>
      <c r="CGB157" s="827"/>
      <c r="CGC157" s="827"/>
      <c r="CGD157" s="827"/>
      <c r="CGE157" s="827"/>
      <c r="CGF157" s="827"/>
      <c r="CGG157" s="827"/>
      <c r="CGH157" s="827"/>
      <c r="CGI157" s="827"/>
      <c r="CGJ157" s="827"/>
      <c r="CGK157" s="827"/>
      <c r="CGL157" s="827"/>
      <c r="CGM157" s="827"/>
      <c r="CGN157" s="827"/>
      <c r="CGO157" s="827"/>
      <c r="CGP157" s="827"/>
      <c r="CGQ157" s="827"/>
      <c r="CGR157" s="827"/>
      <c r="CGS157" s="827"/>
      <c r="CGT157" s="826"/>
      <c r="CGU157" s="827"/>
      <c r="CGV157" s="827"/>
      <c r="CGW157" s="827"/>
      <c r="CGX157" s="827"/>
      <c r="CGY157" s="827"/>
      <c r="CGZ157" s="827"/>
      <c r="CHA157" s="827"/>
      <c r="CHB157" s="827"/>
      <c r="CHC157" s="827"/>
      <c r="CHD157" s="827"/>
      <c r="CHE157" s="827"/>
      <c r="CHF157" s="827"/>
      <c r="CHG157" s="827"/>
      <c r="CHH157" s="827"/>
      <c r="CHI157" s="827"/>
      <c r="CHJ157" s="827"/>
      <c r="CHK157" s="827"/>
      <c r="CHL157" s="827"/>
      <c r="CHM157" s="827"/>
      <c r="CHN157" s="827"/>
      <c r="CHO157" s="827"/>
      <c r="CHP157" s="827"/>
      <c r="CHQ157" s="827"/>
      <c r="CHR157" s="827"/>
      <c r="CHS157" s="827"/>
      <c r="CHT157" s="827"/>
      <c r="CHU157" s="827"/>
      <c r="CHV157" s="827"/>
      <c r="CHW157" s="827"/>
      <c r="CHX157" s="827"/>
      <c r="CHY157" s="826"/>
      <c r="CHZ157" s="827"/>
      <c r="CIA157" s="827"/>
      <c r="CIB157" s="827"/>
      <c r="CIC157" s="827"/>
      <c r="CID157" s="827"/>
      <c r="CIE157" s="827"/>
      <c r="CIF157" s="827"/>
      <c r="CIG157" s="827"/>
      <c r="CIH157" s="827"/>
      <c r="CII157" s="827"/>
      <c r="CIJ157" s="827"/>
      <c r="CIK157" s="827"/>
      <c r="CIL157" s="827"/>
      <c r="CIM157" s="827"/>
      <c r="CIN157" s="827"/>
      <c r="CIO157" s="827"/>
      <c r="CIP157" s="827"/>
      <c r="CIQ157" s="827"/>
      <c r="CIR157" s="827"/>
      <c r="CIS157" s="827"/>
      <c r="CIT157" s="827"/>
      <c r="CIU157" s="827"/>
      <c r="CIV157" s="827"/>
      <c r="CIW157" s="827"/>
      <c r="CIX157" s="827"/>
      <c r="CIY157" s="827"/>
      <c r="CIZ157" s="827"/>
      <c r="CJA157" s="827"/>
      <c r="CJB157" s="827"/>
      <c r="CJC157" s="827"/>
      <c r="CJD157" s="826"/>
      <c r="CJE157" s="827"/>
      <c r="CJF157" s="827"/>
      <c r="CJG157" s="827"/>
      <c r="CJH157" s="827"/>
      <c r="CJI157" s="827"/>
      <c r="CJJ157" s="827"/>
      <c r="CJK157" s="827"/>
      <c r="CJL157" s="827"/>
      <c r="CJM157" s="827"/>
      <c r="CJN157" s="827"/>
      <c r="CJO157" s="827"/>
      <c r="CJP157" s="827"/>
      <c r="CJQ157" s="827"/>
      <c r="CJR157" s="827"/>
      <c r="CJS157" s="827"/>
      <c r="CJT157" s="827"/>
      <c r="CJU157" s="827"/>
      <c r="CJV157" s="827"/>
      <c r="CJW157" s="827"/>
      <c r="CJX157" s="827"/>
      <c r="CJY157" s="827"/>
      <c r="CJZ157" s="827"/>
      <c r="CKA157" s="827"/>
      <c r="CKB157" s="827"/>
      <c r="CKC157" s="827"/>
      <c r="CKD157" s="827"/>
      <c r="CKE157" s="827"/>
      <c r="CKF157" s="827"/>
      <c r="CKG157" s="827"/>
      <c r="CKH157" s="827"/>
      <c r="CKI157" s="826"/>
      <c r="CKJ157" s="827"/>
      <c r="CKK157" s="827"/>
      <c r="CKL157" s="827"/>
      <c r="CKM157" s="827"/>
      <c r="CKN157" s="827"/>
      <c r="CKO157" s="827"/>
      <c r="CKP157" s="827"/>
      <c r="CKQ157" s="827"/>
      <c r="CKR157" s="827"/>
      <c r="CKS157" s="827"/>
      <c r="CKT157" s="827"/>
      <c r="CKU157" s="827"/>
      <c r="CKV157" s="827"/>
      <c r="CKW157" s="827"/>
      <c r="CKX157" s="827"/>
      <c r="CKY157" s="827"/>
      <c r="CKZ157" s="827"/>
      <c r="CLA157" s="827"/>
      <c r="CLB157" s="827"/>
      <c r="CLC157" s="827"/>
      <c r="CLD157" s="827"/>
      <c r="CLE157" s="827"/>
      <c r="CLF157" s="827"/>
      <c r="CLG157" s="827"/>
      <c r="CLH157" s="827"/>
      <c r="CLI157" s="827"/>
      <c r="CLJ157" s="827"/>
      <c r="CLK157" s="827"/>
      <c r="CLL157" s="827"/>
      <c r="CLM157" s="827"/>
      <c r="CLN157" s="826"/>
      <c r="CLO157" s="827"/>
      <c r="CLP157" s="827"/>
      <c r="CLQ157" s="827"/>
      <c r="CLR157" s="827"/>
      <c r="CLS157" s="827"/>
      <c r="CLT157" s="827"/>
      <c r="CLU157" s="827"/>
      <c r="CLV157" s="827"/>
      <c r="CLW157" s="827"/>
      <c r="CLX157" s="827"/>
      <c r="CLY157" s="827"/>
      <c r="CLZ157" s="827"/>
      <c r="CMA157" s="827"/>
      <c r="CMB157" s="827"/>
      <c r="CMC157" s="827"/>
      <c r="CMD157" s="827"/>
      <c r="CME157" s="827"/>
      <c r="CMF157" s="827"/>
      <c r="CMG157" s="827"/>
      <c r="CMH157" s="827"/>
      <c r="CMI157" s="827"/>
      <c r="CMJ157" s="827"/>
      <c r="CMK157" s="827"/>
      <c r="CML157" s="827"/>
      <c r="CMM157" s="827"/>
      <c r="CMN157" s="827"/>
      <c r="CMO157" s="827"/>
      <c r="CMP157" s="827"/>
      <c r="CMQ157" s="827"/>
      <c r="CMR157" s="827"/>
      <c r="CMS157" s="826"/>
      <c r="CMT157" s="827"/>
      <c r="CMU157" s="827"/>
      <c r="CMV157" s="827"/>
      <c r="CMW157" s="827"/>
      <c r="CMX157" s="827"/>
      <c r="CMY157" s="827"/>
      <c r="CMZ157" s="827"/>
      <c r="CNA157" s="827"/>
      <c r="CNB157" s="827"/>
      <c r="CNC157" s="827"/>
      <c r="CND157" s="827"/>
      <c r="CNE157" s="827"/>
      <c r="CNF157" s="827"/>
      <c r="CNG157" s="827"/>
      <c r="CNH157" s="827"/>
      <c r="CNI157" s="827"/>
      <c r="CNJ157" s="827"/>
      <c r="CNK157" s="827"/>
      <c r="CNL157" s="827"/>
      <c r="CNM157" s="827"/>
      <c r="CNN157" s="827"/>
      <c r="CNO157" s="827"/>
      <c r="CNP157" s="827"/>
      <c r="CNQ157" s="827"/>
      <c r="CNR157" s="827"/>
      <c r="CNS157" s="827"/>
      <c r="CNT157" s="827"/>
      <c r="CNU157" s="827"/>
      <c r="CNV157" s="827"/>
      <c r="CNW157" s="827"/>
      <c r="CNX157" s="826"/>
      <c r="CNY157" s="827"/>
      <c r="CNZ157" s="827"/>
      <c r="COA157" s="827"/>
      <c r="COB157" s="827"/>
      <c r="COC157" s="827"/>
      <c r="COD157" s="827"/>
      <c r="COE157" s="827"/>
      <c r="COF157" s="827"/>
      <c r="COG157" s="827"/>
      <c r="COH157" s="827"/>
      <c r="COI157" s="827"/>
      <c r="COJ157" s="827"/>
      <c r="COK157" s="827"/>
      <c r="COL157" s="827"/>
      <c r="COM157" s="827"/>
      <c r="CON157" s="827"/>
      <c r="COO157" s="827"/>
      <c r="COP157" s="827"/>
      <c r="COQ157" s="827"/>
      <c r="COR157" s="827"/>
      <c r="COS157" s="827"/>
      <c r="COT157" s="827"/>
      <c r="COU157" s="827"/>
      <c r="COV157" s="827"/>
      <c r="COW157" s="827"/>
      <c r="COX157" s="827"/>
      <c r="COY157" s="827"/>
      <c r="COZ157" s="827"/>
      <c r="CPA157" s="827"/>
      <c r="CPB157" s="827"/>
      <c r="CPC157" s="826"/>
      <c r="CPD157" s="827"/>
      <c r="CPE157" s="827"/>
      <c r="CPF157" s="827"/>
      <c r="CPG157" s="827"/>
      <c r="CPH157" s="827"/>
      <c r="CPI157" s="827"/>
      <c r="CPJ157" s="827"/>
      <c r="CPK157" s="827"/>
      <c r="CPL157" s="827"/>
      <c r="CPM157" s="827"/>
      <c r="CPN157" s="827"/>
      <c r="CPO157" s="827"/>
      <c r="CPP157" s="827"/>
      <c r="CPQ157" s="827"/>
      <c r="CPR157" s="827"/>
      <c r="CPS157" s="827"/>
      <c r="CPT157" s="827"/>
      <c r="CPU157" s="827"/>
      <c r="CPV157" s="827"/>
      <c r="CPW157" s="827"/>
      <c r="CPX157" s="827"/>
      <c r="CPY157" s="827"/>
      <c r="CPZ157" s="827"/>
      <c r="CQA157" s="827"/>
      <c r="CQB157" s="827"/>
      <c r="CQC157" s="827"/>
      <c r="CQD157" s="827"/>
      <c r="CQE157" s="827"/>
      <c r="CQF157" s="827"/>
      <c r="CQG157" s="827"/>
      <c r="CQH157" s="826"/>
      <c r="CQI157" s="827"/>
      <c r="CQJ157" s="827"/>
      <c r="CQK157" s="827"/>
      <c r="CQL157" s="827"/>
      <c r="CQM157" s="827"/>
      <c r="CQN157" s="827"/>
      <c r="CQO157" s="827"/>
      <c r="CQP157" s="827"/>
      <c r="CQQ157" s="827"/>
      <c r="CQR157" s="827"/>
      <c r="CQS157" s="827"/>
      <c r="CQT157" s="827"/>
      <c r="CQU157" s="827"/>
      <c r="CQV157" s="827"/>
      <c r="CQW157" s="827"/>
      <c r="CQX157" s="827"/>
      <c r="CQY157" s="827"/>
      <c r="CQZ157" s="827"/>
      <c r="CRA157" s="827"/>
      <c r="CRB157" s="827"/>
      <c r="CRC157" s="827"/>
      <c r="CRD157" s="827"/>
      <c r="CRE157" s="827"/>
      <c r="CRF157" s="827"/>
      <c r="CRG157" s="827"/>
      <c r="CRH157" s="827"/>
      <c r="CRI157" s="827"/>
      <c r="CRJ157" s="827"/>
      <c r="CRK157" s="827"/>
      <c r="CRL157" s="827"/>
      <c r="CRM157" s="826"/>
      <c r="CRN157" s="827"/>
      <c r="CRO157" s="827"/>
      <c r="CRP157" s="827"/>
      <c r="CRQ157" s="827"/>
      <c r="CRR157" s="827"/>
      <c r="CRS157" s="827"/>
      <c r="CRT157" s="827"/>
      <c r="CRU157" s="827"/>
      <c r="CRV157" s="827"/>
      <c r="CRW157" s="827"/>
      <c r="CRX157" s="827"/>
      <c r="CRY157" s="827"/>
      <c r="CRZ157" s="827"/>
      <c r="CSA157" s="827"/>
      <c r="CSB157" s="827"/>
      <c r="CSC157" s="827"/>
      <c r="CSD157" s="827"/>
      <c r="CSE157" s="827"/>
      <c r="CSF157" s="827"/>
      <c r="CSG157" s="827"/>
      <c r="CSH157" s="827"/>
      <c r="CSI157" s="827"/>
      <c r="CSJ157" s="827"/>
      <c r="CSK157" s="827"/>
      <c r="CSL157" s="827"/>
      <c r="CSM157" s="827"/>
      <c r="CSN157" s="827"/>
      <c r="CSO157" s="827"/>
      <c r="CSP157" s="827"/>
      <c r="CSQ157" s="827"/>
      <c r="CSR157" s="826"/>
      <c r="CSS157" s="827"/>
      <c r="CST157" s="827"/>
      <c r="CSU157" s="827"/>
      <c r="CSV157" s="827"/>
      <c r="CSW157" s="827"/>
      <c r="CSX157" s="827"/>
      <c r="CSY157" s="827"/>
      <c r="CSZ157" s="827"/>
      <c r="CTA157" s="827"/>
      <c r="CTB157" s="827"/>
      <c r="CTC157" s="827"/>
      <c r="CTD157" s="827"/>
      <c r="CTE157" s="827"/>
      <c r="CTF157" s="827"/>
      <c r="CTG157" s="827"/>
      <c r="CTH157" s="827"/>
      <c r="CTI157" s="827"/>
      <c r="CTJ157" s="827"/>
      <c r="CTK157" s="827"/>
      <c r="CTL157" s="827"/>
      <c r="CTM157" s="827"/>
      <c r="CTN157" s="827"/>
      <c r="CTO157" s="827"/>
      <c r="CTP157" s="827"/>
      <c r="CTQ157" s="827"/>
      <c r="CTR157" s="827"/>
      <c r="CTS157" s="827"/>
      <c r="CTT157" s="827"/>
      <c r="CTU157" s="827"/>
      <c r="CTV157" s="827"/>
      <c r="CTW157" s="826"/>
      <c r="CTX157" s="827"/>
      <c r="CTY157" s="827"/>
      <c r="CTZ157" s="827"/>
      <c r="CUA157" s="827"/>
      <c r="CUB157" s="827"/>
      <c r="CUC157" s="827"/>
      <c r="CUD157" s="827"/>
      <c r="CUE157" s="827"/>
      <c r="CUF157" s="827"/>
      <c r="CUG157" s="827"/>
      <c r="CUH157" s="827"/>
      <c r="CUI157" s="827"/>
      <c r="CUJ157" s="827"/>
      <c r="CUK157" s="827"/>
      <c r="CUL157" s="827"/>
      <c r="CUM157" s="827"/>
      <c r="CUN157" s="827"/>
      <c r="CUO157" s="827"/>
      <c r="CUP157" s="827"/>
      <c r="CUQ157" s="827"/>
      <c r="CUR157" s="827"/>
      <c r="CUS157" s="827"/>
      <c r="CUT157" s="827"/>
      <c r="CUU157" s="827"/>
      <c r="CUV157" s="827"/>
      <c r="CUW157" s="827"/>
      <c r="CUX157" s="827"/>
      <c r="CUY157" s="827"/>
      <c r="CUZ157" s="827"/>
      <c r="CVA157" s="827"/>
      <c r="CVB157" s="826"/>
      <c r="CVC157" s="827"/>
      <c r="CVD157" s="827"/>
      <c r="CVE157" s="827"/>
      <c r="CVF157" s="827"/>
      <c r="CVG157" s="827"/>
      <c r="CVH157" s="827"/>
      <c r="CVI157" s="827"/>
      <c r="CVJ157" s="827"/>
      <c r="CVK157" s="827"/>
      <c r="CVL157" s="827"/>
      <c r="CVM157" s="827"/>
      <c r="CVN157" s="827"/>
      <c r="CVO157" s="827"/>
      <c r="CVP157" s="827"/>
      <c r="CVQ157" s="827"/>
      <c r="CVR157" s="827"/>
      <c r="CVS157" s="827"/>
      <c r="CVT157" s="827"/>
      <c r="CVU157" s="827"/>
      <c r="CVV157" s="827"/>
      <c r="CVW157" s="827"/>
      <c r="CVX157" s="827"/>
      <c r="CVY157" s="827"/>
      <c r="CVZ157" s="827"/>
      <c r="CWA157" s="827"/>
      <c r="CWB157" s="827"/>
      <c r="CWC157" s="827"/>
      <c r="CWD157" s="827"/>
      <c r="CWE157" s="827"/>
      <c r="CWF157" s="827"/>
      <c r="CWG157" s="826"/>
      <c r="CWH157" s="827"/>
      <c r="CWI157" s="827"/>
      <c r="CWJ157" s="827"/>
      <c r="CWK157" s="827"/>
      <c r="CWL157" s="827"/>
      <c r="CWM157" s="827"/>
      <c r="CWN157" s="827"/>
      <c r="CWO157" s="827"/>
      <c r="CWP157" s="827"/>
      <c r="CWQ157" s="827"/>
      <c r="CWR157" s="827"/>
      <c r="CWS157" s="827"/>
      <c r="CWT157" s="827"/>
      <c r="CWU157" s="827"/>
      <c r="CWV157" s="827"/>
      <c r="CWW157" s="827"/>
      <c r="CWX157" s="827"/>
      <c r="CWY157" s="827"/>
      <c r="CWZ157" s="827"/>
      <c r="CXA157" s="827"/>
      <c r="CXB157" s="827"/>
      <c r="CXC157" s="827"/>
      <c r="CXD157" s="827"/>
      <c r="CXE157" s="827"/>
      <c r="CXF157" s="827"/>
      <c r="CXG157" s="827"/>
      <c r="CXH157" s="827"/>
      <c r="CXI157" s="827"/>
      <c r="CXJ157" s="827"/>
      <c r="CXK157" s="827"/>
      <c r="CXL157" s="826"/>
      <c r="CXM157" s="827"/>
      <c r="CXN157" s="827"/>
      <c r="CXO157" s="827"/>
      <c r="CXP157" s="827"/>
      <c r="CXQ157" s="827"/>
      <c r="CXR157" s="827"/>
      <c r="CXS157" s="827"/>
      <c r="CXT157" s="827"/>
      <c r="CXU157" s="827"/>
      <c r="CXV157" s="827"/>
      <c r="CXW157" s="827"/>
      <c r="CXX157" s="827"/>
      <c r="CXY157" s="827"/>
      <c r="CXZ157" s="827"/>
      <c r="CYA157" s="827"/>
      <c r="CYB157" s="827"/>
      <c r="CYC157" s="827"/>
      <c r="CYD157" s="827"/>
      <c r="CYE157" s="827"/>
      <c r="CYF157" s="827"/>
      <c r="CYG157" s="827"/>
      <c r="CYH157" s="827"/>
      <c r="CYI157" s="827"/>
      <c r="CYJ157" s="827"/>
      <c r="CYK157" s="827"/>
      <c r="CYL157" s="827"/>
      <c r="CYM157" s="827"/>
      <c r="CYN157" s="827"/>
      <c r="CYO157" s="827"/>
      <c r="CYP157" s="827"/>
      <c r="CYQ157" s="826"/>
      <c r="CYR157" s="827"/>
      <c r="CYS157" s="827"/>
      <c r="CYT157" s="827"/>
      <c r="CYU157" s="827"/>
      <c r="CYV157" s="827"/>
      <c r="CYW157" s="827"/>
      <c r="CYX157" s="827"/>
      <c r="CYY157" s="827"/>
      <c r="CYZ157" s="827"/>
      <c r="CZA157" s="827"/>
      <c r="CZB157" s="827"/>
      <c r="CZC157" s="827"/>
      <c r="CZD157" s="827"/>
      <c r="CZE157" s="827"/>
      <c r="CZF157" s="827"/>
      <c r="CZG157" s="827"/>
      <c r="CZH157" s="827"/>
      <c r="CZI157" s="827"/>
      <c r="CZJ157" s="827"/>
      <c r="CZK157" s="827"/>
      <c r="CZL157" s="827"/>
      <c r="CZM157" s="827"/>
      <c r="CZN157" s="827"/>
      <c r="CZO157" s="827"/>
      <c r="CZP157" s="827"/>
      <c r="CZQ157" s="827"/>
      <c r="CZR157" s="827"/>
      <c r="CZS157" s="827"/>
      <c r="CZT157" s="827"/>
      <c r="CZU157" s="827"/>
      <c r="CZV157" s="826"/>
      <c r="CZW157" s="827"/>
      <c r="CZX157" s="827"/>
      <c r="CZY157" s="827"/>
      <c r="CZZ157" s="827"/>
      <c r="DAA157" s="827"/>
      <c r="DAB157" s="827"/>
      <c r="DAC157" s="827"/>
      <c r="DAD157" s="827"/>
      <c r="DAE157" s="827"/>
      <c r="DAF157" s="827"/>
      <c r="DAG157" s="827"/>
      <c r="DAH157" s="827"/>
      <c r="DAI157" s="827"/>
      <c r="DAJ157" s="827"/>
      <c r="DAK157" s="827"/>
      <c r="DAL157" s="827"/>
      <c r="DAM157" s="827"/>
      <c r="DAN157" s="827"/>
      <c r="DAO157" s="827"/>
      <c r="DAP157" s="827"/>
      <c r="DAQ157" s="827"/>
      <c r="DAR157" s="827"/>
      <c r="DAS157" s="827"/>
      <c r="DAT157" s="827"/>
      <c r="DAU157" s="827"/>
      <c r="DAV157" s="827"/>
      <c r="DAW157" s="827"/>
      <c r="DAX157" s="827"/>
      <c r="DAY157" s="827"/>
      <c r="DAZ157" s="827"/>
      <c r="DBA157" s="826"/>
      <c r="DBB157" s="827"/>
      <c r="DBC157" s="827"/>
      <c r="DBD157" s="827"/>
      <c r="DBE157" s="827"/>
      <c r="DBF157" s="827"/>
      <c r="DBG157" s="827"/>
      <c r="DBH157" s="827"/>
      <c r="DBI157" s="827"/>
      <c r="DBJ157" s="827"/>
      <c r="DBK157" s="827"/>
      <c r="DBL157" s="827"/>
      <c r="DBM157" s="827"/>
      <c r="DBN157" s="827"/>
      <c r="DBO157" s="827"/>
      <c r="DBP157" s="827"/>
      <c r="DBQ157" s="827"/>
      <c r="DBR157" s="827"/>
      <c r="DBS157" s="827"/>
      <c r="DBT157" s="827"/>
      <c r="DBU157" s="827"/>
      <c r="DBV157" s="827"/>
      <c r="DBW157" s="827"/>
      <c r="DBX157" s="827"/>
      <c r="DBY157" s="827"/>
      <c r="DBZ157" s="827"/>
      <c r="DCA157" s="827"/>
      <c r="DCB157" s="827"/>
      <c r="DCC157" s="827"/>
      <c r="DCD157" s="827"/>
      <c r="DCE157" s="827"/>
      <c r="DCF157" s="826"/>
      <c r="DCG157" s="827"/>
      <c r="DCH157" s="827"/>
      <c r="DCI157" s="827"/>
      <c r="DCJ157" s="827"/>
      <c r="DCK157" s="827"/>
      <c r="DCL157" s="827"/>
      <c r="DCM157" s="827"/>
      <c r="DCN157" s="827"/>
      <c r="DCO157" s="827"/>
      <c r="DCP157" s="827"/>
      <c r="DCQ157" s="827"/>
      <c r="DCR157" s="827"/>
      <c r="DCS157" s="827"/>
      <c r="DCT157" s="827"/>
      <c r="DCU157" s="827"/>
      <c r="DCV157" s="827"/>
      <c r="DCW157" s="827"/>
      <c r="DCX157" s="827"/>
      <c r="DCY157" s="827"/>
      <c r="DCZ157" s="827"/>
      <c r="DDA157" s="827"/>
      <c r="DDB157" s="827"/>
      <c r="DDC157" s="827"/>
      <c r="DDD157" s="827"/>
      <c r="DDE157" s="827"/>
      <c r="DDF157" s="827"/>
      <c r="DDG157" s="827"/>
      <c r="DDH157" s="827"/>
      <c r="DDI157" s="827"/>
      <c r="DDJ157" s="827"/>
      <c r="DDK157" s="826"/>
      <c r="DDL157" s="827"/>
      <c r="DDM157" s="827"/>
      <c r="DDN157" s="827"/>
      <c r="DDO157" s="827"/>
      <c r="DDP157" s="827"/>
      <c r="DDQ157" s="827"/>
      <c r="DDR157" s="827"/>
      <c r="DDS157" s="827"/>
      <c r="DDT157" s="827"/>
      <c r="DDU157" s="827"/>
      <c r="DDV157" s="827"/>
      <c r="DDW157" s="827"/>
      <c r="DDX157" s="827"/>
      <c r="DDY157" s="827"/>
      <c r="DDZ157" s="827"/>
      <c r="DEA157" s="827"/>
      <c r="DEB157" s="827"/>
      <c r="DEC157" s="827"/>
      <c r="DED157" s="827"/>
      <c r="DEE157" s="827"/>
      <c r="DEF157" s="827"/>
      <c r="DEG157" s="827"/>
      <c r="DEH157" s="827"/>
      <c r="DEI157" s="827"/>
      <c r="DEJ157" s="827"/>
      <c r="DEK157" s="827"/>
      <c r="DEL157" s="827"/>
      <c r="DEM157" s="827"/>
      <c r="DEN157" s="827"/>
      <c r="DEO157" s="827"/>
      <c r="DEP157" s="826"/>
      <c r="DEQ157" s="827"/>
      <c r="DER157" s="827"/>
      <c r="DES157" s="827"/>
      <c r="DET157" s="827"/>
      <c r="DEU157" s="827"/>
      <c r="DEV157" s="827"/>
      <c r="DEW157" s="827"/>
      <c r="DEX157" s="827"/>
      <c r="DEY157" s="827"/>
      <c r="DEZ157" s="827"/>
      <c r="DFA157" s="827"/>
      <c r="DFB157" s="827"/>
      <c r="DFC157" s="827"/>
      <c r="DFD157" s="827"/>
      <c r="DFE157" s="827"/>
      <c r="DFF157" s="827"/>
      <c r="DFG157" s="827"/>
      <c r="DFH157" s="827"/>
      <c r="DFI157" s="827"/>
      <c r="DFJ157" s="827"/>
      <c r="DFK157" s="827"/>
      <c r="DFL157" s="827"/>
      <c r="DFM157" s="827"/>
      <c r="DFN157" s="827"/>
      <c r="DFO157" s="827"/>
      <c r="DFP157" s="827"/>
      <c r="DFQ157" s="827"/>
      <c r="DFR157" s="827"/>
      <c r="DFS157" s="827"/>
      <c r="DFT157" s="827"/>
      <c r="DFU157" s="826"/>
      <c r="DFV157" s="827"/>
      <c r="DFW157" s="827"/>
      <c r="DFX157" s="827"/>
      <c r="DFY157" s="827"/>
      <c r="DFZ157" s="827"/>
      <c r="DGA157" s="827"/>
      <c r="DGB157" s="827"/>
      <c r="DGC157" s="827"/>
      <c r="DGD157" s="827"/>
      <c r="DGE157" s="827"/>
      <c r="DGF157" s="827"/>
      <c r="DGG157" s="827"/>
      <c r="DGH157" s="827"/>
      <c r="DGI157" s="827"/>
      <c r="DGJ157" s="827"/>
      <c r="DGK157" s="827"/>
      <c r="DGL157" s="827"/>
      <c r="DGM157" s="827"/>
      <c r="DGN157" s="827"/>
      <c r="DGO157" s="827"/>
      <c r="DGP157" s="827"/>
      <c r="DGQ157" s="827"/>
      <c r="DGR157" s="827"/>
      <c r="DGS157" s="827"/>
      <c r="DGT157" s="827"/>
      <c r="DGU157" s="827"/>
      <c r="DGV157" s="827"/>
      <c r="DGW157" s="827"/>
      <c r="DGX157" s="827"/>
      <c r="DGY157" s="827"/>
      <c r="DGZ157" s="826"/>
      <c r="DHA157" s="827"/>
      <c r="DHB157" s="827"/>
      <c r="DHC157" s="827"/>
      <c r="DHD157" s="827"/>
      <c r="DHE157" s="827"/>
      <c r="DHF157" s="827"/>
      <c r="DHG157" s="827"/>
      <c r="DHH157" s="827"/>
      <c r="DHI157" s="827"/>
      <c r="DHJ157" s="827"/>
      <c r="DHK157" s="827"/>
      <c r="DHL157" s="827"/>
      <c r="DHM157" s="827"/>
      <c r="DHN157" s="827"/>
      <c r="DHO157" s="827"/>
      <c r="DHP157" s="827"/>
      <c r="DHQ157" s="827"/>
      <c r="DHR157" s="827"/>
      <c r="DHS157" s="827"/>
      <c r="DHT157" s="827"/>
      <c r="DHU157" s="827"/>
      <c r="DHV157" s="827"/>
      <c r="DHW157" s="827"/>
      <c r="DHX157" s="827"/>
      <c r="DHY157" s="827"/>
      <c r="DHZ157" s="827"/>
      <c r="DIA157" s="827"/>
      <c r="DIB157" s="827"/>
      <c r="DIC157" s="827"/>
      <c r="DID157" s="827"/>
      <c r="DIE157" s="826"/>
      <c r="DIF157" s="827"/>
      <c r="DIG157" s="827"/>
      <c r="DIH157" s="827"/>
      <c r="DII157" s="827"/>
      <c r="DIJ157" s="827"/>
      <c r="DIK157" s="827"/>
      <c r="DIL157" s="827"/>
      <c r="DIM157" s="827"/>
      <c r="DIN157" s="827"/>
      <c r="DIO157" s="827"/>
      <c r="DIP157" s="827"/>
      <c r="DIQ157" s="827"/>
      <c r="DIR157" s="827"/>
      <c r="DIS157" s="827"/>
      <c r="DIT157" s="827"/>
      <c r="DIU157" s="827"/>
      <c r="DIV157" s="827"/>
      <c r="DIW157" s="827"/>
      <c r="DIX157" s="827"/>
      <c r="DIY157" s="827"/>
      <c r="DIZ157" s="827"/>
      <c r="DJA157" s="827"/>
      <c r="DJB157" s="827"/>
      <c r="DJC157" s="827"/>
      <c r="DJD157" s="827"/>
      <c r="DJE157" s="827"/>
      <c r="DJF157" s="827"/>
      <c r="DJG157" s="827"/>
      <c r="DJH157" s="827"/>
      <c r="DJI157" s="827"/>
      <c r="DJJ157" s="826"/>
      <c r="DJK157" s="827"/>
      <c r="DJL157" s="827"/>
      <c r="DJM157" s="827"/>
      <c r="DJN157" s="827"/>
      <c r="DJO157" s="827"/>
      <c r="DJP157" s="827"/>
      <c r="DJQ157" s="827"/>
      <c r="DJR157" s="827"/>
      <c r="DJS157" s="827"/>
      <c r="DJT157" s="827"/>
      <c r="DJU157" s="827"/>
      <c r="DJV157" s="827"/>
      <c r="DJW157" s="827"/>
      <c r="DJX157" s="827"/>
      <c r="DJY157" s="827"/>
      <c r="DJZ157" s="827"/>
      <c r="DKA157" s="827"/>
      <c r="DKB157" s="827"/>
      <c r="DKC157" s="827"/>
      <c r="DKD157" s="827"/>
      <c r="DKE157" s="827"/>
      <c r="DKF157" s="827"/>
      <c r="DKG157" s="827"/>
      <c r="DKH157" s="827"/>
      <c r="DKI157" s="827"/>
      <c r="DKJ157" s="827"/>
      <c r="DKK157" s="827"/>
      <c r="DKL157" s="827"/>
      <c r="DKM157" s="827"/>
      <c r="DKN157" s="827"/>
      <c r="DKO157" s="826"/>
      <c r="DKP157" s="827"/>
      <c r="DKQ157" s="827"/>
      <c r="DKR157" s="827"/>
      <c r="DKS157" s="827"/>
      <c r="DKT157" s="827"/>
      <c r="DKU157" s="827"/>
      <c r="DKV157" s="827"/>
      <c r="DKW157" s="827"/>
      <c r="DKX157" s="827"/>
      <c r="DKY157" s="827"/>
      <c r="DKZ157" s="827"/>
      <c r="DLA157" s="827"/>
      <c r="DLB157" s="827"/>
      <c r="DLC157" s="827"/>
      <c r="DLD157" s="827"/>
      <c r="DLE157" s="827"/>
      <c r="DLF157" s="827"/>
      <c r="DLG157" s="827"/>
      <c r="DLH157" s="827"/>
      <c r="DLI157" s="827"/>
      <c r="DLJ157" s="827"/>
      <c r="DLK157" s="827"/>
      <c r="DLL157" s="827"/>
      <c r="DLM157" s="827"/>
      <c r="DLN157" s="827"/>
      <c r="DLO157" s="827"/>
      <c r="DLP157" s="827"/>
      <c r="DLQ157" s="827"/>
      <c r="DLR157" s="827"/>
      <c r="DLS157" s="827"/>
      <c r="DLT157" s="826"/>
      <c r="DLU157" s="827"/>
      <c r="DLV157" s="827"/>
      <c r="DLW157" s="827"/>
      <c r="DLX157" s="827"/>
      <c r="DLY157" s="827"/>
      <c r="DLZ157" s="827"/>
      <c r="DMA157" s="827"/>
      <c r="DMB157" s="827"/>
      <c r="DMC157" s="827"/>
      <c r="DMD157" s="827"/>
      <c r="DME157" s="827"/>
      <c r="DMF157" s="827"/>
      <c r="DMG157" s="827"/>
      <c r="DMH157" s="827"/>
      <c r="DMI157" s="827"/>
      <c r="DMJ157" s="827"/>
      <c r="DMK157" s="827"/>
      <c r="DML157" s="827"/>
      <c r="DMM157" s="827"/>
      <c r="DMN157" s="827"/>
      <c r="DMO157" s="827"/>
      <c r="DMP157" s="827"/>
      <c r="DMQ157" s="827"/>
      <c r="DMR157" s="827"/>
      <c r="DMS157" s="827"/>
      <c r="DMT157" s="827"/>
      <c r="DMU157" s="827"/>
      <c r="DMV157" s="827"/>
      <c r="DMW157" s="827"/>
      <c r="DMX157" s="827"/>
      <c r="DMY157" s="826"/>
      <c r="DMZ157" s="827"/>
      <c r="DNA157" s="827"/>
      <c r="DNB157" s="827"/>
      <c r="DNC157" s="827"/>
      <c r="DND157" s="827"/>
      <c r="DNE157" s="827"/>
      <c r="DNF157" s="827"/>
      <c r="DNG157" s="827"/>
      <c r="DNH157" s="827"/>
      <c r="DNI157" s="827"/>
      <c r="DNJ157" s="827"/>
      <c r="DNK157" s="827"/>
      <c r="DNL157" s="827"/>
      <c r="DNM157" s="827"/>
      <c r="DNN157" s="827"/>
      <c r="DNO157" s="827"/>
      <c r="DNP157" s="827"/>
      <c r="DNQ157" s="827"/>
      <c r="DNR157" s="827"/>
      <c r="DNS157" s="827"/>
      <c r="DNT157" s="827"/>
      <c r="DNU157" s="827"/>
      <c r="DNV157" s="827"/>
      <c r="DNW157" s="827"/>
      <c r="DNX157" s="827"/>
      <c r="DNY157" s="827"/>
      <c r="DNZ157" s="827"/>
      <c r="DOA157" s="827"/>
      <c r="DOB157" s="827"/>
      <c r="DOC157" s="827"/>
      <c r="DOD157" s="826"/>
      <c r="DOE157" s="827"/>
      <c r="DOF157" s="827"/>
      <c r="DOG157" s="827"/>
      <c r="DOH157" s="827"/>
      <c r="DOI157" s="827"/>
      <c r="DOJ157" s="827"/>
      <c r="DOK157" s="827"/>
      <c r="DOL157" s="827"/>
      <c r="DOM157" s="827"/>
      <c r="DON157" s="827"/>
      <c r="DOO157" s="827"/>
      <c r="DOP157" s="827"/>
      <c r="DOQ157" s="827"/>
      <c r="DOR157" s="827"/>
      <c r="DOS157" s="827"/>
      <c r="DOT157" s="827"/>
      <c r="DOU157" s="827"/>
      <c r="DOV157" s="827"/>
      <c r="DOW157" s="827"/>
      <c r="DOX157" s="827"/>
      <c r="DOY157" s="827"/>
      <c r="DOZ157" s="827"/>
      <c r="DPA157" s="827"/>
      <c r="DPB157" s="827"/>
      <c r="DPC157" s="827"/>
      <c r="DPD157" s="827"/>
      <c r="DPE157" s="827"/>
      <c r="DPF157" s="827"/>
      <c r="DPG157" s="827"/>
      <c r="DPH157" s="827"/>
      <c r="DPI157" s="826"/>
      <c r="DPJ157" s="827"/>
      <c r="DPK157" s="827"/>
      <c r="DPL157" s="827"/>
      <c r="DPM157" s="827"/>
      <c r="DPN157" s="827"/>
      <c r="DPO157" s="827"/>
      <c r="DPP157" s="827"/>
      <c r="DPQ157" s="827"/>
      <c r="DPR157" s="827"/>
      <c r="DPS157" s="827"/>
      <c r="DPT157" s="827"/>
      <c r="DPU157" s="827"/>
      <c r="DPV157" s="827"/>
      <c r="DPW157" s="827"/>
      <c r="DPX157" s="827"/>
      <c r="DPY157" s="827"/>
      <c r="DPZ157" s="827"/>
      <c r="DQA157" s="827"/>
      <c r="DQB157" s="827"/>
      <c r="DQC157" s="827"/>
      <c r="DQD157" s="827"/>
      <c r="DQE157" s="827"/>
      <c r="DQF157" s="827"/>
      <c r="DQG157" s="827"/>
      <c r="DQH157" s="827"/>
      <c r="DQI157" s="827"/>
      <c r="DQJ157" s="827"/>
      <c r="DQK157" s="827"/>
      <c r="DQL157" s="827"/>
      <c r="DQM157" s="827"/>
      <c r="DQN157" s="826"/>
      <c r="DQO157" s="827"/>
      <c r="DQP157" s="827"/>
      <c r="DQQ157" s="827"/>
      <c r="DQR157" s="827"/>
      <c r="DQS157" s="827"/>
      <c r="DQT157" s="827"/>
      <c r="DQU157" s="827"/>
      <c r="DQV157" s="827"/>
      <c r="DQW157" s="827"/>
      <c r="DQX157" s="827"/>
      <c r="DQY157" s="827"/>
      <c r="DQZ157" s="827"/>
      <c r="DRA157" s="827"/>
      <c r="DRB157" s="827"/>
      <c r="DRC157" s="827"/>
      <c r="DRD157" s="827"/>
      <c r="DRE157" s="827"/>
      <c r="DRF157" s="827"/>
      <c r="DRG157" s="827"/>
      <c r="DRH157" s="827"/>
      <c r="DRI157" s="827"/>
      <c r="DRJ157" s="827"/>
      <c r="DRK157" s="827"/>
      <c r="DRL157" s="827"/>
      <c r="DRM157" s="827"/>
      <c r="DRN157" s="827"/>
      <c r="DRO157" s="827"/>
      <c r="DRP157" s="827"/>
      <c r="DRQ157" s="827"/>
      <c r="DRR157" s="827"/>
      <c r="DRS157" s="826"/>
      <c r="DRT157" s="827"/>
      <c r="DRU157" s="827"/>
      <c r="DRV157" s="827"/>
      <c r="DRW157" s="827"/>
      <c r="DRX157" s="827"/>
      <c r="DRY157" s="827"/>
      <c r="DRZ157" s="827"/>
      <c r="DSA157" s="827"/>
      <c r="DSB157" s="827"/>
      <c r="DSC157" s="827"/>
      <c r="DSD157" s="827"/>
      <c r="DSE157" s="827"/>
      <c r="DSF157" s="827"/>
      <c r="DSG157" s="827"/>
      <c r="DSH157" s="827"/>
      <c r="DSI157" s="827"/>
      <c r="DSJ157" s="827"/>
      <c r="DSK157" s="827"/>
      <c r="DSL157" s="827"/>
      <c r="DSM157" s="827"/>
      <c r="DSN157" s="827"/>
      <c r="DSO157" s="827"/>
      <c r="DSP157" s="827"/>
      <c r="DSQ157" s="827"/>
      <c r="DSR157" s="827"/>
      <c r="DSS157" s="827"/>
      <c r="DST157" s="827"/>
      <c r="DSU157" s="827"/>
      <c r="DSV157" s="827"/>
      <c r="DSW157" s="827"/>
      <c r="DSX157" s="826"/>
      <c r="DSY157" s="827"/>
      <c r="DSZ157" s="827"/>
      <c r="DTA157" s="827"/>
      <c r="DTB157" s="827"/>
      <c r="DTC157" s="827"/>
      <c r="DTD157" s="827"/>
      <c r="DTE157" s="827"/>
      <c r="DTF157" s="827"/>
      <c r="DTG157" s="827"/>
      <c r="DTH157" s="827"/>
      <c r="DTI157" s="827"/>
      <c r="DTJ157" s="827"/>
      <c r="DTK157" s="827"/>
      <c r="DTL157" s="827"/>
      <c r="DTM157" s="827"/>
      <c r="DTN157" s="827"/>
      <c r="DTO157" s="827"/>
      <c r="DTP157" s="827"/>
      <c r="DTQ157" s="827"/>
      <c r="DTR157" s="827"/>
      <c r="DTS157" s="827"/>
      <c r="DTT157" s="827"/>
      <c r="DTU157" s="827"/>
      <c r="DTV157" s="827"/>
      <c r="DTW157" s="827"/>
      <c r="DTX157" s="827"/>
      <c r="DTY157" s="827"/>
      <c r="DTZ157" s="827"/>
      <c r="DUA157" s="827"/>
      <c r="DUB157" s="827"/>
      <c r="DUC157" s="826"/>
      <c r="DUD157" s="827"/>
      <c r="DUE157" s="827"/>
      <c r="DUF157" s="827"/>
      <c r="DUG157" s="827"/>
      <c r="DUH157" s="827"/>
      <c r="DUI157" s="827"/>
      <c r="DUJ157" s="827"/>
      <c r="DUK157" s="827"/>
      <c r="DUL157" s="827"/>
      <c r="DUM157" s="827"/>
      <c r="DUN157" s="827"/>
      <c r="DUO157" s="827"/>
      <c r="DUP157" s="827"/>
      <c r="DUQ157" s="827"/>
      <c r="DUR157" s="827"/>
      <c r="DUS157" s="827"/>
      <c r="DUT157" s="827"/>
      <c r="DUU157" s="827"/>
      <c r="DUV157" s="827"/>
      <c r="DUW157" s="827"/>
      <c r="DUX157" s="827"/>
      <c r="DUY157" s="827"/>
      <c r="DUZ157" s="827"/>
      <c r="DVA157" s="827"/>
      <c r="DVB157" s="827"/>
      <c r="DVC157" s="827"/>
      <c r="DVD157" s="827"/>
      <c r="DVE157" s="827"/>
      <c r="DVF157" s="827"/>
      <c r="DVG157" s="827"/>
      <c r="DVH157" s="826"/>
      <c r="DVI157" s="827"/>
      <c r="DVJ157" s="827"/>
      <c r="DVK157" s="827"/>
      <c r="DVL157" s="827"/>
      <c r="DVM157" s="827"/>
      <c r="DVN157" s="827"/>
      <c r="DVO157" s="827"/>
      <c r="DVP157" s="827"/>
      <c r="DVQ157" s="827"/>
      <c r="DVR157" s="827"/>
      <c r="DVS157" s="827"/>
      <c r="DVT157" s="827"/>
      <c r="DVU157" s="827"/>
      <c r="DVV157" s="827"/>
      <c r="DVW157" s="827"/>
      <c r="DVX157" s="827"/>
      <c r="DVY157" s="827"/>
      <c r="DVZ157" s="827"/>
      <c r="DWA157" s="827"/>
      <c r="DWB157" s="827"/>
      <c r="DWC157" s="827"/>
      <c r="DWD157" s="827"/>
      <c r="DWE157" s="827"/>
      <c r="DWF157" s="827"/>
      <c r="DWG157" s="827"/>
      <c r="DWH157" s="827"/>
      <c r="DWI157" s="827"/>
      <c r="DWJ157" s="827"/>
      <c r="DWK157" s="827"/>
      <c r="DWL157" s="827"/>
      <c r="DWM157" s="826"/>
      <c r="DWN157" s="827"/>
      <c r="DWO157" s="827"/>
      <c r="DWP157" s="827"/>
      <c r="DWQ157" s="827"/>
      <c r="DWR157" s="827"/>
      <c r="DWS157" s="827"/>
      <c r="DWT157" s="827"/>
      <c r="DWU157" s="827"/>
      <c r="DWV157" s="827"/>
      <c r="DWW157" s="827"/>
      <c r="DWX157" s="827"/>
      <c r="DWY157" s="827"/>
      <c r="DWZ157" s="827"/>
      <c r="DXA157" s="827"/>
      <c r="DXB157" s="827"/>
      <c r="DXC157" s="827"/>
      <c r="DXD157" s="827"/>
      <c r="DXE157" s="827"/>
      <c r="DXF157" s="827"/>
      <c r="DXG157" s="827"/>
      <c r="DXH157" s="827"/>
      <c r="DXI157" s="827"/>
      <c r="DXJ157" s="827"/>
      <c r="DXK157" s="827"/>
      <c r="DXL157" s="827"/>
      <c r="DXM157" s="827"/>
      <c r="DXN157" s="827"/>
      <c r="DXO157" s="827"/>
      <c r="DXP157" s="827"/>
      <c r="DXQ157" s="827"/>
      <c r="DXR157" s="826"/>
      <c r="DXS157" s="827"/>
      <c r="DXT157" s="827"/>
      <c r="DXU157" s="827"/>
      <c r="DXV157" s="827"/>
      <c r="DXW157" s="827"/>
      <c r="DXX157" s="827"/>
      <c r="DXY157" s="827"/>
      <c r="DXZ157" s="827"/>
      <c r="DYA157" s="827"/>
      <c r="DYB157" s="827"/>
      <c r="DYC157" s="827"/>
      <c r="DYD157" s="827"/>
      <c r="DYE157" s="827"/>
      <c r="DYF157" s="827"/>
      <c r="DYG157" s="827"/>
      <c r="DYH157" s="827"/>
      <c r="DYI157" s="827"/>
      <c r="DYJ157" s="827"/>
      <c r="DYK157" s="827"/>
      <c r="DYL157" s="827"/>
      <c r="DYM157" s="827"/>
      <c r="DYN157" s="827"/>
      <c r="DYO157" s="827"/>
      <c r="DYP157" s="827"/>
      <c r="DYQ157" s="827"/>
      <c r="DYR157" s="827"/>
      <c r="DYS157" s="827"/>
      <c r="DYT157" s="827"/>
      <c r="DYU157" s="827"/>
      <c r="DYV157" s="827"/>
      <c r="DYW157" s="826"/>
      <c r="DYX157" s="827"/>
      <c r="DYY157" s="827"/>
      <c r="DYZ157" s="827"/>
      <c r="DZA157" s="827"/>
      <c r="DZB157" s="827"/>
      <c r="DZC157" s="827"/>
      <c r="DZD157" s="827"/>
      <c r="DZE157" s="827"/>
      <c r="DZF157" s="827"/>
      <c r="DZG157" s="827"/>
      <c r="DZH157" s="827"/>
      <c r="DZI157" s="827"/>
      <c r="DZJ157" s="827"/>
      <c r="DZK157" s="827"/>
      <c r="DZL157" s="827"/>
      <c r="DZM157" s="827"/>
      <c r="DZN157" s="827"/>
      <c r="DZO157" s="827"/>
      <c r="DZP157" s="827"/>
      <c r="DZQ157" s="827"/>
      <c r="DZR157" s="827"/>
      <c r="DZS157" s="827"/>
      <c r="DZT157" s="827"/>
      <c r="DZU157" s="827"/>
      <c r="DZV157" s="827"/>
      <c r="DZW157" s="827"/>
      <c r="DZX157" s="827"/>
      <c r="DZY157" s="827"/>
      <c r="DZZ157" s="827"/>
      <c r="EAA157" s="827"/>
      <c r="EAB157" s="826"/>
      <c r="EAC157" s="827"/>
      <c r="EAD157" s="827"/>
      <c r="EAE157" s="827"/>
      <c r="EAF157" s="827"/>
      <c r="EAG157" s="827"/>
      <c r="EAH157" s="827"/>
      <c r="EAI157" s="827"/>
      <c r="EAJ157" s="827"/>
      <c r="EAK157" s="827"/>
      <c r="EAL157" s="827"/>
      <c r="EAM157" s="827"/>
      <c r="EAN157" s="827"/>
      <c r="EAO157" s="827"/>
      <c r="EAP157" s="827"/>
      <c r="EAQ157" s="827"/>
      <c r="EAR157" s="827"/>
      <c r="EAS157" s="827"/>
      <c r="EAT157" s="827"/>
      <c r="EAU157" s="827"/>
      <c r="EAV157" s="827"/>
      <c r="EAW157" s="827"/>
      <c r="EAX157" s="827"/>
      <c r="EAY157" s="827"/>
      <c r="EAZ157" s="827"/>
      <c r="EBA157" s="827"/>
      <c r="EBB157" s="827"/>
      <c r="EBC157" s="827"/>
      <c r="EBD157" s="827"/>
      <c r="EBE157" s="827"/>
      <c r="EBF157" s="827"/>
      <c r="EBG157" s="826"/>
      <c r="EBH157" s="827"/>
      <c r="EBI157" s="827"/>
      <c r="EBJ157" s="827"/>
      <c r="EBK157" s="827"/>
      <c r="EBL157" s="827"/>
      <c r="EBM157" s="827"/>
      <c r="EBN157" s="827"/>
      <c r="EBO157" s="827"/>
      <c r="EBP157" s="827"/>
      <c r="EBQ157" s="827"/>
      <c r="EBR157" s="827"/>
      <c r="EBS157" s="827"/>
      <c r="EBT157" s="827"/>
      <c r="EBU157" s="827"/>
      <c r="EBV157" s="827"/>
      <c r="EBW157" s="827"/>
      <c r="EBX157" s="827"/>
      <c r="EBY157" s="827"/>
      <c r="EBZ157" s="827"/>
      <c r="ECA157" s="827"/>
      <c r="ECB157" s="827"/>
      <c r="ECC157" s="827"/>
      <c r="ECD157" s="827"/>
      <c r="ECE157" s="827"/>
      <c r="ECF157" s="827"/>
      <c r="ECG157" s="827"/>
      <c r="ECH157" s="827"/>
      <c r="ECI157" s="827"/>
      <c r="ECJ157" s="827"/>
      <c r="ECK157" s="827"/>
      <c r="ECL157" s="826"/>
      <c r="ECM157" s="827"/>
      <c r="ECN157" s="827"/>
      <c r="ECO157" s="827"/>
      <c r="ECP157" s="827"/>
      <c r="ECQ157" s="827"/>
      <c r="ECR157" s="827"/>
      <c r="ECS157" s="827"/>
      <c r="ECT157" s="827"/>
      <c r="ECU157" s="827"/>
      <c r="ECV157" s="827"/>
      <c r="ECW157" s="827"/>
      <c r="ECX157" s="827"/>
      <c r="ECY157" s="827"/>
      <c r="ECZ157" s="827"/>
      <c r="EDA157" s="827"/>
      <c r="EDB157" s="827"/>
      <c r="EDC157" s="827"/>
      <c r="EDD157" s="827"/>
      <c r="EDE157" s="827"/>
      <c r="EDF157" s="827"/>
      <c r="EDG157" s="827"/>
      <c r="EDH157" s="827"/>
      <c r="EDI157" s="827"/>
      <c r="EDJ157" s="827"/>
      <c r="EDK157" s="827"/>
      <c r="EDL157" s="827"/>
      <c r="EDM157" s="827"/>
      <c r="EDN157" s="827"/>
      <c r="EDO157" s="827"/>
      <c r="EDP157" s="827"/>
      <c r="EDQ157" s="826"/>
      <c r="EDR157" s="827"/>
      <c r="EDS157" s="827"/>
      <c r="EDT157" s="827"/>
      <c r="EDU157" s="827"/>
      <c r="EDV157" s="827"/>
      <c r="EDW157" s="827"/>
      <c r="EDX157" s="827"/>
      <c r="EDY157" s="827"/>
      <c r="EDZ157" s="827"/>
      <c r="EEA157" s="827"/>
      <c r="EEB157" s="827"/>
      <c r="EEC157" s="827"/>
      <c r="EED157" s="827"/>
      <c r="EEE157" s="827"/>
      <c r="EEF157" s="827"/>
      <c r="EEG157" s="827"/>
      <c r="EEH157" s="827"/>
      <c r="EEI157" s="827"/>
      <c r="EEJ157" s="827"/>
      <c r="EEK157" s="827"/>
      <c r="EEL157" s="827"/>
      <c r="EEM157" s="827"/>
      <c r="EEN157" s="827"/>
      <c r="EEO157" s="827"/>
      <c r="EEP157" s="827"/>
      <c r="EEQ157" s="827"/>
      <c r="EER157" s="827"/>
      <c r="EES157" s="827"/>
      <c r="EET157" s="827"/>
      <c r="EEU157" s="827"/>
      <c r="EEV157" s="826"/>
      <c r="EEW157" s="827"/>
      <c r="EEX157" s="827"/>
      <c r="EEY157" s="827"/>
      <c r="EEZ157" s="827"/>
      <c r="EFA157" s="827"/>
      <c r="EFB157" s="827"/>
      <c r="EFC157" s="827"/>
      <c r="EFD157" s="827"/>
      <c r="EFE157" s="827"/>
      <c r="EFF157" s="827"/>
      <c r="EFG157" s="827"/>
      <c r="EFH157" s="827"/>
      <c r="EFI157" s="827"/>
      <c r="EFJ157" s="827"/>
      <c r="EFK157" s="827"/>
      <c r="EFL157" s="827"/>
      <c r="EFM157" s="827"/>
      <c r="EFN157" s="827"/>
      <c r="EFO157" s="827"/>
      <c r="EFP157" s="827"/>
      <c r="EFQ157" s="827"/>
      <c r="EFR157" s="827"/>
      <c r="EFS157" s="827"/>
      <c r="EFT157" s="827"/>
      <c r="EFU157" s="827"/>
      <c r="EFV157" s="827"/>
      <c r="EFW157" s="827"/>
      <c r="EFX157" s="827"/>
      <c r="EFY157" s="827"/>
      <c r="EFZ157" s="827"/>
      <c r="EGA157" s="826"/>
      <c r="EGB157" s="827"/>
      <c r="EGC157" s="827"/>
      <c r="EGD157" s="827"/>
      <c r="EGE157" s="827"/>
      <c r="EGF157" s="827"/>
      <c r="EGG157" s="827"/>
      <c r="EGH157" s="827"/>
      <c r="EGI157" s="827"/>
      <c r="EGJ157" s="827"/>
      <c r="EGK157" s="827"/>
      <c r="EGL157" s="827"/>
      <c r="EGM157" s="827"/>
      <c r="EGN157" s="827"/>
      <c r="EGO157" s="827"/>
      <c r="EGP157" s="827"/>
      <c r="EGQ157" s="827"/>
      <c r="EGR157" s="827"/>
      <c r="EGS157" s="827"/>
      <c r="EGT157" s="827"/>
      <c r="EGU157" s="827"/>
      <c r="EGV157" s="827"/>
      <c r="EGW157" s="827"/>
      <c r="EGX157" s="827"/>
      <c r="EGY157" s="827"/>
      <c r="EGZ157" s="827"/>
      <c r="EHA157" s="827"/>
      <c r="EHB157" s="827"/>
      <c r="EHC157" s="827"/>
      <c r="EHD157" s="827"/>
      <c r="EHE157" s="827"/>
      <c r="EHF157" s="826"/>
      <c r="EHG157" s="827"/>
      <c r="EHH157" s="827"/>
      <c r="EHI157" s="827"/>
      <c r="EHJ157" s="827"/>
      <c r="EHK157" s="827"/>
      <c r="EHL157" s="827"/>
      <c r="EHM157" s="827"/>
      <c r="EHN157" s="827"/>
      <c r="EHO157" s="827"/>
      <c r="EHP157" s="827"/>
      <c r="EHQ157" s="827"/>
      <c r="EHR157" s="827"/>
      <c r="EHS157" s="827"/>
      <c r="EHT157" s="827"/>
      <c r="EHU157" s="827"/>
      <c r="EHV157" s="827"/>
      <c r="EHW157" s="827"/>
      <c r="EHX157" s="827"/>
      <c r="EHY157" s="827"/>
      <c r="EHZ157" s="827"/>
      <c r="EIA157" s="827"/>
      <c r="EIB157" s="827"/>
      <c r="EIC157" s="827"/>
      <c r="EID157" s="827"/>
      <c r="EIE157" s="827"/>
      <c r="EIF157" s="827"/>
      <c r="EIG157" s="827"/>
      <c r="EIH157" s="827"/>
      <c r="EII157" s="827"/>
      <c r="EIJ157" s="827"/>
      <c r="EIK157" s="826"/>
      <c r="EIL157" s="827"/>
      <c r="EIM157" s="827"/>
      <c r="EIN157" s="827"/>
      <c r="EIO157" s="827"/>
      <c r="EIP157" s="827"/>
      <c r="EIQ157" s="827"/>
      <c r="EIR157" s="827"/>
      <c r="EIS157" s="827"/>
      <c r="EIT157" s="827"/>
      <c r="EIU157" s="827"/>
      <c r="EIV157" s="827"/>
      <c r="EIW157" s="827"/>
      <c r="EIX157" s="827"/>
      <c r="EIY157" s="827"/>
      <c r="EIZ157" s="827"/>
      <c r="EJA157" s="827"/>
      <c r="EJB157" s="827"/>
      <c r="EJC157" s="827"/>
      <c r="EJD157" s="827"/>
      <c r="EJE157" s="827"/>
      <c r="EJF157" s="827"/>
      <c r="EJG157" s="827"/>
      <c r="EJH157" s="827"/>
      <c r="EJI157" s="827"/>
      <c r="EJJ157" s="827"/>
      <c r="EJK157" s="827"/>
      <c r="EJL157" s="827"/>
      <c r="EJM157" s="827"/>
      <c r="EJN157" s="827"/>
      <c r="EJO157" s="827"/>
      <c r="EJP157" s="826"/>
      <c r="EJQ157" s="827"/>
      <c r="EJR157" s="827"/>
      <c r="EJS157" s="827"/>
      <c r="EJT157" s="827"/>
      <c r="EJU157" s="827"/>
      <c r="EJV157" s="827"/>
      <c r="EJW157" s="827"/>
      <c r="EJX157" s="827"/>
      <c r="EJY157" s="827"/>
      <c r="EJZ157" s="827"/>
      <c r="EKA157" s="827"/>
      <c r="EKB157" s="827"/>
      <c r="EKC157" s="827"/>
      <c r="EKD157" s="827"/>
      <c r="EKE157" s="827"/>
      <c r="EKF157" s="827"/>
      <c r="EKG157" s="827"/>
      <c r="EKH157" s="827"/>
      <c r="EKI157" s="827"/>
      <c r="EKJ157" s="827"/>
      <c r="EKK157" s="827"/>
      <c r="EKL157" s="827"/>
      <c r="EKM157" s="827"/>
      <c r="EKN157" s="827"/>
      <c r="EKO157" s="827"/>
      <c r="EKP157" s="827"/>
      <c r="EKQ157" s="827"/>
      <c r="EKR157" s="827"/>
      <c r="EKS157" s="827"/>
      <c r="EKT157" s="827"/>
      <c r="EKU157" s="826"/>
      <c r="EKV157" s="827"/>
      <c r="EKW157" s="827"/>
      <c r="EKX157" s="827"/>
      <c r="EKY157" s="827"/>
      <c r="EKZ157" s="827"/>
      <c r="ELA157" s="827"/>
      <c r="ELB157" s="827"/>
      <c r="ELC157" s="827"/>
      <c r="ELD157" s="827"/>
      <c r="ELE157" s="827"/>
      <c r="ELF157" s="827"/>
      <c r="ELG157" s="827"/>
      <c r="ELH157" s="827"/>
      <c r="ELI157" s="827"/>
      <c r="ELJ157" s="827"/>
      <c r="ELK157" s="827"/>
      <c r="ELL157" s="827"/>
      <c r="ELM157" s="827"/>
      <c r="ELN157" s="827"/>
      <c r="ELO157" s="827"/>
      <c r="ELP157" s="827"/>
      <c r="ELQ157" s="827"/>
      <c r="ELR157" s="827"/>
      <c r="ELS157" s="827"/>
      <c r="ELT157" s="827"/>
      <c r="ELU157" s="827"/>
      <c r="ELV157" s="827"/>
      <c r="ELW157" s="827"/>
      <c r="ELX157" s="827"/>
      <c r="ELY157" s="827"/>
      <c r="ELZ157" s="826"/>
      <c r="EMA157" s="827"/>
      <c r="EMB157" s="827"/>
      <c r="EMC157" s="827"/>
      <c r="EMD157" s="827"/>
      <c r="EME157" s="827"/>
      <c r="EMF157" s="827"/>
      <c r="EMG157" s="827"/>
      <c r="EMH157" s="827"/>
      <c r="EMI157" s="827"/>
      <c r="EMJ157" s="827"/>
      <c r="EMK157" s="827"/>
      <c r="EML157" s="827"/>
      <c r="EMM157" s="827"/>
      <c r="EMN157" s="827"/>
      <c r="EMO157" s="827"/>
      <c r="EMP157" s="827"/>
      <c r="EMQ157" s="827"/>
      <c r="EMR157" s="827"/>
      <c r="EMS157" s="827"/>
      <c r="EMT157" s="827"/>
      <c r="EMU157" s="827"/>
      <c r="EMV157" s="827"/>
      <c r="EMW157" s="827"/>
      <c r="EMX157" s="827"/>
      <c r="EMY157" s="827"/>
      <c r="EMZ157" s="827"/>
      <c r="ENA157" s="827"/>
      <c r="ENB157" s="827"/>
      <c r="ENC157" s="827"/>
      <c r="END157" s="827"/>
      <c r="ENE157" s="826"/>
      <c r="ENF157" s="827"/>
      <c r="ENG157" s="827"/>
      <c r="ENH157" s="827"/>
      <c r="ENI157" s="827"/>
      <c r="ENJ157" s="827"/>
      <c r="ENK157" s="827"/>
      <c r="ENL157" s="827"/>
      <c r="ENM157" s="827"/>
      <c r="ENN157" s="827"/>
      <c r="ENO157" s="827"/>
      <c r="ENP157" s="827"/>
      <c r="ENQ157" s="827"/>
      <c r="ENR157" s="827"/>
      <c r="ENS157" s="827"/>
      <c r="ENT157" s="827"/>
      <c r="ENU157" s="827"/>
      <c r="ENV157" s="827"/>
      <c r="ENW157" s="827"/>
      <c r="ENX157" s="827"/>
      <c r="ENY157" s="827"/>
      <c r="ENZ157" s="827"/>
      <c r="EOA157" s="827"/>
      <c r="EOB157" s="827"/>
      <c r="EOC157" s="827"/>
      <c r="EOD157" s="827"/>
      <c r="EOE157" s="827"/>
      <c r="EOF157" s="827"/>
      <c r="EOG157" s="827"/>
      <c r="EOH157" s="827"/>
      <c r="EOI157" s="827"/>
      <c r="EOJ157" s="826"/>
      <c r="EOK157" s="827"/>
      <c r="EOL157" s="827"/>
      <c r="EOM157" s="827"/>
      <c r="EON157" s="827"/>
      <c r="EOO157" s="827"/>
      <c r="EOP157" s="827"/>
      <c r="EOQ157" s="827"/>
      <c r="EOR157" s="827"/>
      <c r="EOS157" s="827"/>
      <c r="EOT157" s="827"/>
      <c r="EOU157" s="827"/>
      <c r="EOV157" s="827"/>
      <c r="EOW157" s="827"/>
      <c r="EOX157" s="827"/>
      <c r="EOY157" s="827"/>
      <c r="EOZ157" s="827"/>
      <c r="EPA157" s="827"/>
      <c r="EPB157" s="827"/>
      <c r="EPC157" s="827"/>
      <c r="EPD157" s="827"/>
      <c r="EPE157" s="827"/>
      <c r="EPF157" s="827"/>
      <c r="EPG157" s="827"/>
      <c r="EPH157" s="827"/>
      <c r="EPI157" s="827"/>
      <c r="EPJ157" s="827"/>
      <c r="EPK157" s="827"/>
      <c r="EPL157" s="827"/>
      <c r="EPM157" s="827"/>
      <c r="EPN157" s="827"/>
      <c r="EPO157" s="826"/>
      <c r="EPP157" s="827"/>
      <c r="EPQ157" s="827"/>
      <c r="EPR157" s="827"/>
      <c r="EPS157" s="827"/>
      <c r="EPT157" s="827"/>
      <c r="EPU157" s="827"/>
      <c r="EPV157" s="827"/>
      <c r="EPW157" s="827"/>
      <c r="EPX157" s="827"/>
      <c r="EPY157" s="827"/>
      <c r="EPZ157" s="827"/>
      <c r="EQA157" s="827"/>
      <c r="EQB157" s="827"/>
      <c r="EQC157" s="827"/>
      <c r="EQD157" s="827"/>
      <c r="EQE157" s="827"/>
      <c r="EQF157" s="827"/>
      <c r="EQG157" s="827"/>
      <c r="EQH157" s="827"/>
      <c r="EQI157" s="827"/>
      <c r="EQJ157" s="827"/>
      <c r="EQK157" s="827"/>
      <c r="EQL157" s="827"/>
      <c r="EQM157" s="827"/>
      <c r="EQN157" s="827"/>
      <c r="EQO157" s="827"/>
      <c r="EQP157" s="827"/>
      <c r="EQQ157" s="827"/>
      <c r="EQR157" s="827"/>
      <c r="EQS157" s="827"/>
      <c r="EQT157" s="826"/>
      <c r="EQU157" s="827"/>
      <c r="EQV157" s="827"/>
      <c r="EQW157" s="827"/>
      <c r="EQX157" s="827"/>
      <c r="EQY157" s="827"/>
      <c r="EQZ157" s="827"/>
      <c r="ERA157" s="827"/>
      <c r="ERB157" s="827"/>
      <c r="ERC157" s="827"/>
      <c r="ERD157" s="827"/>
      <c r="ERE157" s="827"/>
      <c r="ERF157" s="827"/>
      <c r="ERG157" s="827"/>
      <c r="ERH157" s="827"/>
      <c r="ERI157" s="827"/>
      <c r="ERJ157" s="827"/>
      <c r="ERK157" s="827"/>
      <c r="ERL157" s="827"/>
      <c r="ERM157" s="827"/>
      <c r="ERN157" s="827"/>
      <c r="ERO157" s="827"/>
      <c r="ERP157" s="827"/>
      <c r="ERQ157" s="827"/>
      <c r="ERR157" s="827"/>
      <c r="ERS157" s="827"/>
      <c r="ERT157" s="827"/>
      <c r="ERU157" s="827"/>
      <c r="ERV157" s="827"/>
      <c r="ERW157" s="827"/>
      <c r="ERX157" s="827"/>
      <c r="ERY157" s="826"/>
      <c r="ERZ157" s="827"/>
      <c r="ESA157" s="827"/>
      <c r="ESB157" s="827"/>
      <c r="ESC157" s="827"/>
      <c r="ESD157" s="827"/>
      <c r="ESE157" s="827"/>
      <c r="ESF157" s="827"/>
      <c r="ESG157" s="827"/>
      <c r="ESH157" s="827"/>
      <c r="ESI157" s="827"/>
      <c r="ESJ157" s="827"/>
      <c r="ESK157" s="827"/>
      <c r="ESL157" s="827"/>
      <c r="ESM157" s="827"/>
      <c r="ESN157" s="827"/>
      <c r="ESO157" s="827"/>
      <c r="ESP157" s="827"/>
      <c r="ESQ157" s="827"/>
      <c r="ESR157" s="827"/>
      <c r="ESS157" s="827"/>
      <c r="EST157" s="827"/>
      <c r="ESU157" s="827"/>
      <c r="ESV157" s="827"/>
      <c r="ESW157" s="827"/>
      <c r="ESX157" s="827"/>
      <c r="ESY157" s="827"/>
      <c r="ESZ157" s="827"/>
      <c r="ETA157" s="827"/>
      <c r="ETB157" s="827"/>
      <c r="ETC157" s="827"/>
      <c r="ETD157" s="826"/>
      <c r="ETE157" s="827"/>
      <c r="ETF157" s="827"/>
      <c r="ETG157" s="827"/>
      <c r="ETH157" s="827"/>
      <c r="ETI157" s="827"/>
      <c r="ETJ157" s="827"/>
      <c r="ETK157" s="827"/>
      <c r="ETL157" s="827"/>
      <c r="ETM157" s="827"/>
      <c r="ETN157" s="827"/>
      <c r="ETO157" s="827"/>
      <c r="ETP157" s="827"/>
      <c r="ETQ157" s="827"/>
      <c r="ETR157" s="827"/>
      <c r="ETS157" s="827"/>
      <c r="ETT157" s="827"/>
      <c r="ETU157" s="827"/>
      <c r="ETV157" s="827"/>
      <c r="ETW157" s="827"/>
      <c r="ETX157" s="827"/>
      <c r="ETY157" s="827"/>
      <c r="ETZ157" s="827"/>
      <c r="EUA157" s="827"/>
      <c r="EUB157" s="827"/>
      <c r="EUC157" s="827"/>
      <c r="EUD157" s="827"/>
      <c r="EUE157" s="827"/>
      <c r="EUF157" s="827"/>
      <c r="EUG157" s="827"/>
      <c r="EUH157" s="827"/>
      <c r="EUI157" s="826"/>
      <c r="EUJ157" s="827"/>
      <c r="EUK157" s="827"/>
      <c r="EUL157" s="827"/>
      <c r="EUM157" s="827"/>
      <c r="EUN157" s="827"/>
      <c r="EUO157" s="827"/>
      <c r="EUP157" s="827"/>
      <c r="EUQ157" s="827"/>
      <c r="EUR157" s="827"/>
      <c r="EUS157" s="827"/>
      <c r="EUT157" s="827"/>
      <c r="EUU157" s="827"/>
      <c r="EUV157" s="827"/>
      <c r="EUW157" s="827"/>
      <c r="EUX157" s="827"/>
      <c r="EUY157" s="827"/>
      <c r="EUZ157" s="827"/>
      <c r="EVA157" s="827"/>
      <c r="EVB157" s="827"/>
      <c r="EVC157" s="827"/>
      <c r="EVD157" s="827"/>
      <c r="EVE157" s="827"/>
      <c r="EVF157" s="827"/>
      <c r="EVG157" s="827"/>
      <c r="EVH157" s="827"/>
      <c r="EVI157" s="827"/>
      <c r="EVJ157" s="827"/>
      <c r="EVK157" s="827"/>
      <c r="EVL157" s="827"/>
      <c r="EVM157" s="827"/>
      <c r="EVN157" s="826"/>
      <c r="EVO157" s="827"/>
      <c r="EVP157" s="827"/>
      <c r="EVQ157" s="827"/>
      <c r="EVR157" s="827"/>
      <c r="EVS157" s="827"/>
      <c r="EVT157" s="827"/>
      <c r="EVU157" s="827"/>
      <c r="EVV157" s="827"/>
      <c r="EVW157" s="827"/>
      <c r="EVX157" s="827"/>
      <c r="EVY157" s="827"/>
      <c r="EVZ157" s="827"/>
      <c r="EWA157" s="827"/>
      <c r="EWB157" s="827"/>
      <c r="EWC157" s="827"/>
      <c r="EWD157" s="827"/>
      <c r="EWE157" s="827"/>
      <c r="EWF157" s="827"/>
      <c r="EWG157" s="827"/>
      <c r="EWH157" s="827"/>
      <c r="EWI157" s="827"/>
      <c r="EWJ157" s="827"/>
      <c r="EWK157" s="827"/>
      <c r="EWL157" s="827"/>
      <c r="EWM157" s="827"/>
      <c r="EWN157" s="827"/>
      <c r="EWO157" s="827"/>
      <c r="EWP157" s="827"/>
      <c r="EWQ157" s="827"/>
      <c r="EWR157" s="827"/>
      <c r="EWS157" s="826"/>
      <c r="EWT157" s="827"/>
      <c r="EWU157" s="827"/>
      <c r="EWV157" s="827"/>
      <c r="EWW157" s="827"/>
      <c r="EWX157" s="827"/>
      <c r="EWY157" s="827"/>
      <c r="EWZ157" s="827"/>
      <c r="EXA157" s="827"/>
      <c r="EXB157" s="827"/>
      <c r="EXC157" s="827"/>
      <c r="EXD157" s="827"/>
      <c r="EXE157" s="827"/>
      <c r="EXF157" s="827"/>
      <c r="EXG157" s="827"/>
      <c r="EXH157" s="827"/>
      <c r="EXI157" s="827"/>
      <c r="EXJ157" s="827"/>
      <c r="EXK157" s="827"/>
      <c r="EXL157" s="827"/>
      <c r="EXM157" s="827"/>
      <c r="EXN157" s="827"/>
      <c r="EXO157" s="827"/>
      <c r="EXP157" s="827"/>
      <c r="EXQ157" s="827"/>
      <c r="EXR157" s="827"/>
      <c r="EXS157" s="827"/>
      <c r="EXT157" s="827"/>
      <c r="EXU157" s="827"/>
      <c r="EXV157" s="827"/>
      <c r="EXW157" s="827"/>
      <c r="EXX157" s="826"/>
      <c r="EXY157" s="827"/>
      <c r="EXZ157" s="827"/>
      <c r="EYA157" s="827"/>
      <c r="EYB157" s="827"/>
      <c r="EYC157" s="827"/>
      <c r="EYD157" s="827"/>
      <c r="EYE157" s="827"/>
      <c r="EYF157" s="827"/>
      <c r="EYG157" s="827"/>
      <c r="EYH157" s="827"/>
      <c r="EYI157" s="827"/>
      <c r="EYJ157" s="827"/>
      <c r="EYK157" s="827"/>
      <c r="EYL157" s="827"/>
      <c r="EYM157" s="827"/>
      <c r="EYN157" s="827"/>
      <c r="EYO157" s="827"/>
      <c r="EYP157" s="827"/>
      <c r="EYQ157" s="827"/>
      <c r="EYR157" s="827"/>
      <c r="EYS157" s="827"/>
      <c r="EYT157" s="827"/>
      <c r="EYU157" s="827"/>
      <c r="EYV157" s="827"/>
      <c r="EYW157" s="827"/>
      <c r="EYX157" s="827"/>
      <c r="EYY157" s="827"/>
      <c r="EYZ157" s="827"/>
      <c r="EZA157" s="827"/>
      <c r="EZB157" s="827"/>
      <c r="EZC157" s="826"/>
      <c r="EZD157" s="827"/>
      <c r="EZE157" s="827"/>
      <c r="EZF157" s="827"/>
      <c r="EZG157" s="827"/>
      <c r="EZH157" s="827"/>
      <c r="EZI157" s="827"/>
      <c r="EZJ157" s="827"/>
      <c r="EZK157" s="827"/>
      <c r="EZL157" s="827"/>
      <c r="EZM157" s="827"/>
      <c r="EZN157" s="827"/>
      <c r="EZO157" s="827"/>
      <c r="EZP157" s="827"/>
      <c r="EZQ157" s="827"/>
      <c r="EZR157" s="827"/>
      <c r="EZS157" s="827"/>
      <c r="EZT157" s="827"/>
      <c r="EZU157" s="827"/>
      <c r="EZV157" s="827"/>
      <c r="EZW157" s="827"/>
      <c r="EZX157" s="827"/>
      <c r="EZY157" s="827"/>
      <c r="EZZ157" s="827"/>
      <c r="FAA157" s="827"/>
      <c r="FAB157" s="827"/>
      <c r="FAC157" s="827"/>
      <c r="FAD157" s="827"/>
      <c r="FAE157" s="827"/>
      <c r="FAF157" s="827"/>
      <c r="FAG157" s="827"/>
      <c r="FAH157" s="826"/>
      <c r="FAI157" s="827"/>
      <c r="FAJ157" s="827"/>
      <c r="FAK157" s="827"/>
      <c r="FAL157" s="827"/>
      <c r="FAM157" s="827"/>
      <c r="FAN157" s="827"/>
      <c r="FAO157" s="827"/>
      <c r="FAP157" s="827"/>
      <c r="FAQ157" s="827"/>
      <c r="FAR157" s="827"/>
      <c r="FAS157" s="827"/>
      <c r="FAT157" s="827"/>
      <c r="FAU157" s="827"/>
      <c r="FAV157" s="827"/>
      <c r="FAW157" s="827"/>
      <c r="FAX157" s="827"/>
      <c r="FAY157" s="827"/>
      <c r="FAZ157" s="827"/>
      <c r="FBA157" s="827"/>
      <c r="FBB157" s="827"/>
      <c r="FBC157" s="827"/>
      <c r="FBD157" s="827"/>
      <c r="FBE157" s="827"/>
      <c r="FBF157" s="827"/>
      <c r="FBG157" s="827"/>
      <c r="FBH157" s="827"/>
      <c r="FBI157" s="827"/>
      <c r="FBJ157" s="827"/>
      <c r="FBK157" s="827"/>
      <c r="FBL157" s="827"/>
      <c r="FBM157" s="826"/>
      <c r="FBN157" s="827"/>
      <c r="FBO157" s="827"/>
      <c r="FBP157" s="827"/>
      <c r="FBQ157" s="827"/>
      <c r="FBR157" s="827"/>
      <c r="FBS157" s="827"/>
      <c r="FBT157" s="827"/>
      <c r="FBU157" s="827"/>
      <c r="FBV157" s="827"/>
      <c r="FBW157" s="827"/>
      <c r="FBX157" s="827"/>
      <c r="FBY157" s="827"/>
      <c r="FBZ157" s="827"/>
      <c r="FCA157" s="827"/>
      <c r="FCB157" s="827"/>
      <c r="FCC157" s="827"/>
      <c r="FCD157" s="827"/>
      <c r="FCE157" s="827"/>
      <c r="FCF157" s="827"/>
      <c r="FCG157" s="827"/>
      <c r="FCH157" s="827"/>
      <c r="FCI157" s="827"/>
      <c r="FCJ157" s="827"/>
      <c r="FCK157" s="827"/>
      <c r="FCL157" s="827"/>
      <c r="FCM157" s="827"/>
      <c r="FCN157" s="827"/>
      <c r="FCO157" s="827"/>
      <c r="FCP157" s="827"/>
      <c r="FCQ157" s="827"/>
      <c r="FCR157" s="826"/>
      <c r="FCS157" s="827"/>
      <c r="FCT157" s="827"/>
      <c r="FCU157" s="827"/>
      <c r="FCV157" s="827"/>
      <c r="FCW157" s="827"/>
      <c r="FCX157" s="827"/>
      <c r="FCY157" s="827"/>
      <c r="FCZ157" s="827"/>
      <c r="FDA157" s="827"/>
      <c r="FDB157" s="827"/>
      <c r="FDC157" s="827"/>
      <c r="FDD157" s="827"/>
      <c r="FDE157" s="827"/>
      <c r="FDF157" s="827"/>
      <c r="FDG157" s="827"/>
      <c r="FDH157" s="827"/>
      <c r="FDI157" s="827"/>
      <c r="FDJ157" s="827"/>
      <c r="FDK157" s="827"/>
      <c r="FDL157" s="827"/>
      <c r="FDM157" s="827"/>
      <c r="FDN157" s="827"/>
      <c r="FDO157" s="827"/>
      <c r="FDP157" s="827"/>
      <c r="FDQ157" s="827"/>
      <c r="FDR157" s="827"/>
      <c r="FDS157" s="827"/>
      <c r="FDT157" s="827"/>
      <c r="FDU157" s="827"/>
      <c r="FDV157" s="827"/>
      <c r="FDW157" s="826"/>
      <c r="FDX157" s="827"/>
      <c r="FDY157" s="827"/>
      <c r="FDZ157" s="827"/>
      <c r="FEA157" s="827"/>
      <c r="FEB157" s="827"/>
      <c r="FEC157" s="827"/>
      <c r="FED157" s="827"/>
      <c r="FEE157" s="827"/>
      <c r="FEF157" s="827"/>
      <c r="FEG157" s="827"/>
      <c r="FEH157" s="827"/>
      <c r="FEI157" s="827"/>
      <c r="FEJ157" s="827"/>
      <c r="FEK157" s="827"/>
      <c r="FEL157" s="827"/>
      <c r="FEM157" s="827"/>
      <c r="FEN157" s="827"/>
      <c r="FEO157" s="827"/>
      <c r="FEP157" s="827"/>
      <c r="FEQ157" s="827"/>
      <c r="FER157" s="827"/>
      <c r="FES157" s="827"/>
      <c r="FET157" s="827"/>
      <c r="FEU157" s="827"/>
      <c r="FEV157" s="827"/>
      <c r="FEW157" s="827"/>
      <c r="FEX157" s="827"/>
      <c r="FEY157" s="827"/>
      <c r="FEZ157" s="827"/>
      <c r="FFA157" s="827"/>
      <c r="FFB157" s="826"/>
      <c r="FFC157" s="827"/>
      <c r="FFD157" s="827"/>
      <c r="FFE157" s="827"/>
      <c r="FFF157" s="827"/>
      <c r="FFG157" s="827"/>
      <c r="FFH157" s="827"/>
      <c r="FFI157" s="827"/>
      <c r="FFJ157" s="827"/>
      <c r="FFK157" s="827"/>
      <c r="FFL157" s="827"/>
      <c r="FFM157" s="827"/>
      <c r="FFN157" s="827"/>
      <c r="FFO157" s="827"/>
      <c r="FFP157" s="827"/>
      <c r="FFQ157" s="827"/>
      <c r="FFR157" s="827"/>
      <c r="FFS157" s="827"/>
      <c r="FFT157" s="827"/>
      <c r="FFU157" s="827"/>
      <c r="FFV157" s="827"/>
      <c r="FFW157" s="827"/>
      <c r="FFX157" s="827"/>
      <c r="FFY157" s="827"/>
      <c r="FFZ157" s="827"/>
      <c r="FGA157" s="827"/>
      <c r="FGB157" s="827"/>
      <c r="FGC157" s="827"/>
      <c r="FGD157" s="827"/>
      <c r="FGE157" s="827"/>
      <c r="FGF157" s="827"/>
      <c r="FGG157" s="826"/>
      <c r="FGH157" s="827"/>
      <c r="FGI157" s="827"/>
      <c r="FGJ157" s="827"/>
      <c r="FGK157" s="827"/>
      <c r="FGL157" s="827"/>
      <c r="FGM157" s="827"/>
      <c r="FGN157" s="827"/>
      <c r="FGO157" s="827"/>
      <c r="FGP157" s="827"/>
      <c r="FGQ157" s="827"/>
      <c r="FGR157" s="827"/>
      <c r="FGS157" s="827"/>
      <c r="FGT157" s="827"/>
      <c r="FGU157" s="827"/>
      <c r="FGV157" s="827"/>
      <c r="FGW157" s="827"/>
      <c r="FGX157" s="827"/>
      <c r="FGY157" s="827"/>
      <c r="FGZ157" s="827"/>
      <c r="FHA157" s="827"/>
      <c r="FHB157" s="827"/>
      <c r="FHC157" s="827"/>
      <c r="FHD157" s="827"/>
      <c r="FHE157" s="827"/>
      <c r="FHF157" s="827"/>
      <c r="FHG157" s="827"/>
      <c r="FHH157" s="827"/>
      <c r="FHI157" s="827"/>
      <c r="FHJ157" s="827"/>
      <c r="FHK157" s="827"/>
      <c r="FHL157" s="826"/>
      <c r="FHM157" s="827"/>
      <c r="FHN157" s="827"/>
      <c r="FHO157" s="827"/>
      <c r="FHP157" s="827"/>
      <c r="FHQ157" s="827"/>
      <c r="FHR157" s="827"/>
      <c r="FHS157" s="827"/>
      <c r="FHT157" s="827"/>
      <c r="FHU157" s="827"/>
      <c r="FHV157" s="827"/>
      <c r="FHW157" s="827"/>
      <c r="FHX157" s="827"/>
      <c r="FHY157" s="827"/>
      <c r="FHZ157" s="827"/>
      <c r="FIA157" s="827"/>
      <c r="FIB157" s="827"/>
      <c r="FIC157" s="827"/>
      <c r="FID157" s="827"/>
      <c r="FIE157" s="827"/>
      <c r="FIF157" s="827"/>
      <c r="FIG157" s="827"/>
      <c r="FIH157" s="827"/>
      <c r="FII157" s="827"/>
      <c r="FIJ157" s="827"/>
      <c r="FIK157" s="827"/>
      <c r="FIL157" s="827"/>
      <c r="FIM157" s="827"/>
      <c r="FIN157" s="827"/>
      <c r="FIO157" s="827"/>
      <c r="FIP157" s="827"/>
      <c r="FIQ157" s="826"/>
      <c r="FIR157" s="827"/>
      <c r="FIS157" s="827"/>
      <c r="FIT157" s="827"/>
      <c r="FIU157" s="827"/>
      <c r="FIV157" s="827"/>
      <c r="FIW157" s="827"/>
      <c r="FIX157" s="827"/>
      <c r="FIY157" s="827"/>
      <c r="FIZ157" s="827"/>
      <c r="FJA157" s="827"/>
      <c r="FJB157" s="827"/>
      <c r="FJC157" s="827"/>
      <c r="FJD157" s="827"/>
      <c r="FJE157" s="827"/>
      <c r="FJF157" s="827"/>
      <c r="FJG157" s="827"/>
      <c r="FJH157" s="827"/>
      <c r="FJI157" s="827"/>
      <c r="FJJ157" s="827"/>
      <c r="FJK157" s="827"/>
      <c r="FJL157" s="827"/>
      <c r="FJM157" s="827"/>
      <c r="FJN157" s="827"/>
      <c r="FJO157" s="827"/>
      <c r="FJP157" s="827"/>
      <c r="FJQ157" s="827"/>
      <c r="FJR157" s="827"/>
      <c r="FJS157" s="827"/>
      <c r="FJT157" s="827"/>
      <c r="FJU157" s="827"/>
      <c r="FJV157" s="826"/>
      <c r="FJW157" s="827"/>
      <c r="FJX157" s="827"/>
      <c r="FJY157" s="827"/>
      <c r="FJZ157" s="827"/>
      <c r="FKA157" s="827"/>
      <c r="FKB157" s="827"/>
      <c r="FKC157" s="827"/>
      <c r="FKD157" s="827"/>
      <c r="FKE157" s="827"/>
      <c r="FKF157" s="827"/>
      <c r="FKG157" s="827"/>
      <c r="FKH157" s="827"/>
      <c r="FKI157" s="827"/>
      <c r="FKJ157" s="827"/>
      <c r="FKK157" s="827"/>
      <c r="FKL157" s="827"/>
      <c r="FKM157" s="827"/>
      <c r="FKN157" s="827"/>
      <c r="FKO157" s="827"/>
      <c r="FKP157" s="827"/>
      <c r="FKQ157" s="827"/>
      <c r="FKR157" s="827"/>
      <c r="FKS157" s="827"/>
      <c r="FKT157" s="827"/>
      <c r="FKU157" s="827"/>
      <c r="FKV157" s="827"/>
      <c r="FKW157" s="827"/>
      <c r="FKX157" s="827"/>
      <c r="FKY157" s="827"/>
      <c r="FKZ157" s="827"/>
      <c r="FLA157" s="826"/>
      <c r="FLB157" s="827"/>
      <c r="FLC157" s="827"/>
      <c r="FLD157" s="827"/>
      <c r="FLE157" s="827"/>
      <c r="FLF157" s="827"/>
      <c r="FLG157" s="827"/>
      <c r="FLH157" s="827"/>
      <c r="FLI157" s="827"/>
      <c r="FLJ157" s="827"/>
      <c r="FLK157" s="827"/>
      <c r="FLL157" s="827"/>
      <c r="FLM157" s="827"/>
      <c r="FLN157" s="827"/>
      <c r="FLO157" s="827"/>
      <c r="FLP157" s="827"/>
      <c r="FLQ157" s="827"/>
      <c r="FLR157" s="827"/>
      <c r="FLS157" s="827"/>
      <c r="FLT157" s="827"/>
      <c r="FLU157" s="827"/>
      <c r="FLV157" s="827"/>
      <c r="FLW157" s="827"/>
      <c r="FLX157" s="827"/>
      <c r="FLY157" s="827"/>
      <c r="FLZ157" s="827"/>
      <c r="FMA157" s="827"/>
      <c r="FMB157" s="827"/>
      <c r="FMC157" s="827"/>
      <c r="FMD157" s="827"/>
      <c r="FME157" s="827"/>
      <c r="FMF157" s="826"/>
      <c r="FMG157" s="827"/>
      <c r="FMH157" s="827"/>
      <c r="FMI157" s="827"/>
      <c r="FMJ157" s="827"/>
      <c r="FMK157" s="827"/>
      <c r="FML157" s="827"/>
      <c r="FMM157" s="827"/>
      <c r="FMN157" s="827"/>
      <c r="FMO157" s="827"/>
      <c r="FMP157" s="827"/>
      <c r="FMQ157" s="827"/>
      <c r="FMR157" s="827"/>
      <c r="FMS157" s="827"/>
      <c r="FMT157" s="827"/>
      <c r="FMU157" s="827"/>
      <c r="FMV157" s="827"/>
      <c r="FMW157" s="827"/>
      <c r="FMX157" s="827"/>
      <c r="FMY157" s="827"/>
      <c r="FMZ157" s="827"/>
      <c r="FNA157" s="827"/>
      <c r="FNB157" s="827"/>
      <c r="FNC157" s="827"/>
      <c r="FND157" s="827"/>
      <c r="FNE157" s="827"/>
      <c r="FNF157" s="827"/>
      <c r="FNG157" s="827"/>
      <c r="FNH157" s="827"/>
      <c r="FNI157" s="827"/>
      <c r="FNJ157" s="827"/>
      <c r="FNK157" s="826"/>
      <c r="FNL157" s="827"/>
      <c r="FNM157" s="827"/>
      <c r="FNN157" s="827"/>
      <c r="FNO157" s="827"/>
      <c r="FNP157" s="827"/>
      <c r="FNQ157" s="827"/>
      <c r="FNR157" s="827"/>
      <c r="FNS157" s="827"/>
      <c r="FNT157" s="827"/>
      <c r="FNU157" s="827"/>
      <c r="FNV157" s="827"/>
      <c r="FNW157" s="827"/>
      <c r="FNX157" s="827"/>
      <c r="FNY157" s="827"/>
      <c r="FNZ157" s="827"/>
      <c r="FOA157" s="827"/>
      <c r="FOB157" s="827"/>
      <c r="FOC157" s="827"/>
      <c r="FOD157" s="827"/>
      <c r="FOE157" s="827"/>
      <c r="FOF157" s="827"/>
      <c r="FOG157" s="827"/>
      <c r="FOH157" s="827"/>
      <c r="FOI157" s="827"/>
      <c r="FOJ157" s="827"/>
      <c r="FOK157" s="827"/>
      <c r="FOL157" s="827"/>
      <c r="FOM157" s="827"/>
      <c r="FON157" s="827"/>
      <c r="FOO157" s="827"/>
      <c r="FOP157" s="826"/>
      <c r="FOQ157" s="827"/>
      <c r="FOR157" s="827"/>
      <c r="FOS157" s="827"/>
      <c r="FOT157" s="827"/>
      <c r="FOU157" s="827"/>
      <c r="FOV157" s="827"/>
      <c r="FOW157" s="827"/>
      <c r="FOX157" s="827"/>
      <c r="FOY157" s="827"/>
      <c r="FOZ157" s="827"/>
      <c r="FPA157" s="827"/>
      <c r="FPB157" s="827"/>
      <c r="FPC157" s="827"/>
      <c r="FPD157" s="827"/>
      <c r="FPE157" s="827"/>
      <c r="FPF157" s="827"/>
      <c r="FPG157" s="827"/>
      <c r="FPH157" s="827"/>
      <c r="FPI157" s="827"/>
      <c r="FPJ157" s="827"/>
      <c r="FPK157" s="827"/>
      <c r="FPL157" s="827"/>
      <c r="FPM157" s="827"/>
      <c r="FPN157" s="827"/>
      <c r="FPO157" s="827"/>
      <c r="FPP157" s="827"/>
      <c r="FPQ157" s="827"/>
      <c r="FPR157" s="827"/>
      <c r="FPS157" s="827"/>
      <c r="FPT157" s="827"/>
      <c r="FPU157" s="826"/>
      <c r="FPV157" s="827"/>
      <c r="FPW157" s="827"/>
      <c r="FPX157" s="827"/>
      <c r="FPY157" s="827"/>
      <c r="FPZ157" s="827"/>
      <c r="FQA157" s="827"/>
      <c r="FQB157" s="827"/>
      <c r="FQC157" s="827"/>
      <c r="FQD157" s="827"/>
      <c r="FQE157" s="827"/>
      <c r="FQF157" s="827"/>
      <c r="FQG157" s="827"/>
      <c r="FQH157" s="827"/>
      <c r="FQI157" s="827"/>
      <c r="FQJ157" s="827"/>
      <c r="FQK157" s="827"/>
      <c r="FQL157" s="827"/>
      <c r="FQM157" s="827"/>
      <c r="FQN157" s="827"/>
      <c r="FQO157" s="827"/>
      <c r="FQP157" s="827"/>
      <c r="FQQ157" s="827"/>
      <c r="FQR157" s="827"/>
      <c r="FQS157" s="827"/>
      <c r="FQT157" s="827"/>
      <c r="FQU157" s="827"/>
      <c r="FQV157" s="827"/>
      <c r="FQW157" s="827"/>
      <c r="FQX157" s="827"/>
      <c r="FQY157" s="827"/>
      <c r="FQZ157" s="826"/>
      <c r="FRA157" s="827"/>
      <c r="FRB157" s="827"/>
      <c r="FRC157" s="827"/>
      <c r="FRD157" s="827"/>
      <c r="FRE157" s="827"/>
      <c r="FRF157" s="827"/>
      <c r="FRG157" s="827"/>
      <c r="FRH157" s="827"/>
      <c r="FRI157" s="827"/>
      <c r="FRJ157" s="827"/>
      <c r="FRK157" s="827"/>
      <c r="FRL157" s="827"/>
      <c r="FRM157" s="827"/>
      <c r="FRN157" s="827"/>
      <c r="FRO157" s="827"/>
      <c r="FRP157" s="827"/>
      <c r="FRQ157" s="827"/>
      <c r="FRR157" s="827"/>
      <c r="FRS157" s="827"/>
      <c r="FRT157" s="827"/>
      <c r="FRU157" s="827"/>
      <c r="FRV157" s="827"/>
      <c r="FRW157" s="827"/>
      <c r="FRX157" s="827"/>
      <c r="FRY157" s="827"/>
      <c r="FRZ157" s="827"/>
      <c r="FSA157" s="827"/>
      <c r="FSB157" s="827"/>
      <c r="FSC157" s="827"/>
      <c r="FSD157" s="827"/>
      <c r="FSE157" s="826"/>
      <c r="FSF157" s="827"/>
      <c r="FSG157" s="827"/>
      <c r="FSH157" s="827"/>
      <c r="FSI157" s="827"/>
      <c r="FSJ157" s="827"/>
      <c r="FSK157" s="827"/>
      <c r="FSL157" s="827"/>
      <c r="FSM157" s="827"/>
      <c r="FSN157" s="827"/>
      <c r="FSO157" s="827"/>
      <c r="FSP157" s="827"/>
      <c r="FSQ157" s="827"/>
      <c r="FSR157" s="827"/>
      <c r="FSS157" s="827"/>
      <c r="FST157" s="827"/>
      <c r="FSU157" s="827"/>
      <c r="FSV157" s="827"/>
      <c r="FSW157" s="827"/>
      <c r="FSX157" s="827"/>
      <c r="FSY157" s="827"/>
      <c r="FSZ157" s="827"/>
      <c r="FTA157" s="827"/>
      <c r="FTB157" s="827"/>
      <c r="FTC157" s="827"/>
      <c r="FTD157" s="827"/>
      <c r="FTE157" s="827"/>
      <c r="FTF157" s="827"/>
      <c r="FTG157" s="827"/>
      <c r="FTH157" s="827"/>
      <c r="FTI157" s="827"/>
      <c r="FTJ157" s="826"/>
      <c r="FTK157" s="827"/>
      <c r="FTL157" s="827"/>
      <c r="FTM157" s="827"/>
      <c r="FTN157" s="827"/>
      <c r="FTO157" s="827"/>
      <c r="FTP157" s="827"/>
      <c r="FTQ157" s="827"/>
      <c r="FTR157" s="827"/>
      <c r="FTS157" s="827"/>
      <c r="FTT157" s="827"/>
      <c r="FTU157" s="827"/>
      <c r="FTV157" s="827"/>
      <c r="FTW157" s="827"/>
      <c r="FTX157" s="827"/>
      <c r="FTY157" s="827"/>
      <c r="FTZ157" s="827"/>
      <c r="FUA157" s="827"/>
      <c r="FUB157" s="827"/>
      <c r="FUC157" s="827"/>
      <c r="FUD157" s="827"/>
      <c r="FUE157" s="827"/>
      <c r="FUF157" s="827"/>
      <c r="FUG157" s="827"/>
      <c r="FUH157" s="827"/>
      <c r="FUI157" s="827"/>
      <c r="FUJ157" s="827"/>
      <c r="FUK157" s="827"/>
      <c r="FUL157" s="827"/>
      <c r="FUM157" s="827"/>
      <c r="FUN157" s="827"/>
      <c r="FUO157" s="826"/>
      <c r="FUP157" s="827"/>
      <c r="FUQ157" s="827"/>
      <c r="FUR157" s="827"/>
      <c r="FUS157" s="827"/>
      <c r="FUT157" s="827"/>
      <c r="FUU157" s="827"/>
      <c r="FUV157" s="827"/>
      <c r="FUW157" s="827"/>
      <c r="FUX157" s="827"/>
      <c r="FUY157" s="827"/>
      <c r="FUZ157" s="827"/>
      <c r="FVA157" s="827"/>
      <c r="FVB157" s="827"/>
      <c r="FVC157" s="827"/>
      <c r="FVD157" s="827"/>
      <c r="FVE157" s="827"/>
      <c r="FVF157" s="827"/>
      <c r="FVG157" s="827"/>
      <c r="FVH157" s="827"/>
      <c r="FVI157" s="827"/>
      <c r="FVJ157" s="827"/>
      <c r="FVK157" s="827"/>
      <c r="FVL157" s="827"/>
      <c r="FVM157" s="827"/>
      <c r="FVN157" s="827"/>
      <c r="FVO157" s="827"/>
      <c r="FVP157" s="827"/>
      <c r="FVQ157" s="827"/>
      <c r="FVR157" s="827"/>
      <c r="FVS157" s="827"/>
      <c r="FVT157" s="826"/>
      <c r="FVU157" s="827"/>
      <c r="FVV157" s="827"/>
      <c r="FVW157" s="827"/>
      <c r="FVX157" s="827"/>
      <c r="FVY157" s="827"/>
      <c r="FVZ157" s="827"/>
      <c r="FWA157" s="827"/>
      <c r="FWB157" s="827"/>
      <c r="FWC157" s="827"/>
      <c r="FWD157" s="827"/>
      <c r="FWE157" s="827"/>
      <c r="FWF157" s="827"/>
      <c r="FWG157" s="827"/>
      <c r="FWH157" s="827"/>
      <c r="FWI157" s="827"/>
      <c r="FWJ157" s="827"/>
      <c r="FWK157" s="827"/>
      <c r="FWL157" s="827"/>
      <c r="FWM157" s="827"/>
      <c r="FWN157" s="827"/>
      <c r="FWO157" s="827"/>
      <c r="FWP157" s="827"/>
      <c r="FWQ157" s="827"/>
      <c r="FWR157" s="827"/>
      <c r="FWS157" s="827"/>
      <c r="FWT157" s="827"/>
      <c r="FWU157" s="827"/>
      <c r="FWV157" s="827"/>
      <c r="FWW157" s="827"/>
      <c r="FWX157" s="827"/>
      <c r="FWY157" s="826"/>
      <c r="FWZ157" s="827"/>
      <c r="FXA157" s="827"/>
      <c r="FXB157" s="827"/>
      <c r="FXC157" s="827"/>
      <c r="FXD157" s="827"/>
      <c r="FXE157" s="827"/>
      <c r="FXF157" s="827"/>
      <c r="FXG157" s="827"/>
      <c r="FXH157" s="827"/>
      <c r="FXI157" s="827"/>
      <c r="FXJ157" s="827"/>
      <c r="FXK157" s="827"/>
      <c r="FXL157" s="827"/>
      <c r="FXM157" s="827"/>
      <c r="FXN157" s="827"/>
      <c r="FXO157" s="827"/>
      <c r="FXP157" s="827"/>
      <c r="FXQ157" s="827"/>
      <c r="FXR157" s="827"/>
      <c r="FXS157" s="827"/>
      <c r="FXT157" s="827"/>
      <c r="FXU157" s="827"/>
      <c r="FXV157" s="827"/>
      <c r="FXW157" s="827"/>
      <c r="FXX157" s="827"/>
      <c r="FXY157" s="827"/>
      <c r="FXZ157" s="827"/>
      <c r="FYA157" s="827"/>
      <c r="FYB157" s="827"/>
      <c r="FYC157" s="827"/>
      <c r="FYD157" s="826"/>
      <c r="FYE157" s="827"/>
      <c r="FYF157" s="827"/>
      <c r="FYG157" s="827"/>
      <c r="FYH157" s="827"/>
      <c r="FYI157" s="827"/>
      <c r="FYJ157" s="827"/>
      <c r="FYK157" s="827"/>
      <c r="FYL157" s="827"/>
      <c r="FYM157" s="827"/>
      <c r="FYN157" s="827"/>
      <c r="FYO157" s="827"/>
      <c r="FYP157" s="827"/>
      <c r="FYQ157" s="827"/>
      <c r="FYR157" s="827"/>
      <c r="FYS157" s="827"/>
      <c r="FYT157" s="827"/>
      <c r="FYU157" s="827"/>
      <c r="FYV157" s="827"/>
      <c r="FYW157" s="827"/>
      <c r="FYX157" s="827"/>
      <c r="FYY157" s="827"/>
      <c r="FYZ157" s="827"/>
      <c r="FZA157" s="827"/>
      <c r="FZB157" s="827"/>
      <c r="FZC157" s="827"/>
      <c r="FZD157" s="827"/>
      <c r="FZE157" s="827"/>
      <c r="FZF157" s="827"/>
      <c r="FZG157" s="827"/>
      <c r="FZH157" s="827"/>
      <c r="FZI157" s="826"/>
      <c r="FZJ157" s="827"/>
      <c r="FZK157" s="827"/>
      <c r="FZL157" s="827"/>
      <c r="FZM157" s="827"/>
      <c r="FZN157" s="827"/>
      <c r="FZO157" s="827"/>
      <c r="FZP157" s="827"/>
      <c r="FZQ157" s="827"/>
      <c r="FZR157" s="827"/>
      <c r="FZS157" s="827"/>
      <c r="FZT157" s="827"/>
      <c r="FZU157" s="827"/>
      <c r="FZV157" s="827"/>
      <c r="FZW157" s="827"/>
      <c r="FZX157" s="827"/>
      <c r="FZY157" s="827"/>
      <c r="FZZ157" s="827"/>
      <c r="GAA157" s="827"/>
      <c r="GAB157" s="827"/>
      <c r="GAC157" s="827"/>
      <c r="GAD157" s="827"/>
      <c r="GAE157" s="827"/>
      <c r="GAF157" s="827"/>
      <c r="GAG157" s="827"/>
      <c r="GAH157" s="827"/>
      <c r="GAI157" s="827"/>
      <c r="GAJ157" s="827"/>
      <c r="GAK157" s="827"/>
      <c r="GAL157" s="827"/>
      <c r="GAM157" s="827"/>
      <c r="GAN157" s="826"/>
      <c r="GAO157" s="827"/>
      <c r="GAP157" s="827"/>
      <c r="GAQ157" s="827"/>
      <c r="GAR157" s="827"/>
      <c r="GAS157" s="827"/>
      <c r="GAT157" s="827"/>
      <c r="GAU157" s="827"/>
      <c r="GAV157" s="827"/>
      <c r="GAW157" s="827"/>
      <c r="GAX157" s="827"/>
      <c r="GAY157" s="827"/>
      <c r="GAZ157" s="827"/>
      <c r="GBA157" s="827"/>
      <c r="GBB157" s="827"/>
      <c r="GBC157" s="827"/>
      <c r="GBD157" s="827"/>
      <c r="GBE157" s="827"/>
      <c r="GBF157" s="827"/>
      <c r="GBG157" s="827"/>
      <c r="GBH157" s="827"/>
      <c r="GBI157" s="827"/>
      <c r="GBJ157" s="827"/>
      <c r="GBK157" s="827"/>
      <c r="GBL157" s="827"/>
      <c r="GBM157" s="827"/>
      <c r="GBN157" s="827"/>
      <c r="GBO157" s="827"/>
      <c r="GBP157" s="827"/>
      <c r="GBQ157" s="827"/>
      <c r="GBR157" s="827"/>
      <c r="GBS157" s="826"/>
      <c r="GBT157" s="827"/>
      <c r="GBU157" s="827"/>
      <c r="GBV157" s="827"/>
      <c r="GBW157" s="827"/>
      <c r="GBX157" s="827"/>
      <c r="GBY157" s="827"/>
      <c r="GBZ157" s="827"/>
      <c r="GCA157" s="827"/>
      <c r="GCB157" s="827"/>
      <c r="GCC157" s="827"/>
      <c r="GCD157" s="827"/>
      <c r="GCE157" s="827"/>
      <c r="GCF157" s="827"/>
      <c r="GCG157" s="827"/>
      <c r="GCH157" s="827"/>
      <c r="GCI157" s="827"/>
      <c r="GCJ157" s="827"/>
      <c r="GCK157" s="827"/>
      <c r="GCL157" s="827"/>
      <c r="GCM157" s="827"/>
      <c r="GCN157" s="827"/>
      <c r="GCO157" s="827"/>
      <c r="GCP157" s="827"/>
      <c r="GCQ157" s="827"/>
      <c r="GCR157" s="827"/>
      <c r="GCS157" s="827"/>
      <c r="GCT157" s="827"/>
      <c r="GCU157" s="827"/>
      <c r="GCV157" s="827"/>
      <c r="GCW157" s="827"/>
      <c r="GCX157" s="826"/>
      <c r="GCY157" s="827"/>
      <c r="GCZ157" s="827"/>
      <c r="GDA157" s="827"/>
      <c r="GDB157" s="827"/>
      <c r="GDC157" s="827"/>
      <c r="GDD157" s="827"/>
      <c r="GDE157" s="827"/>
      <c r="GDF157" s="827"/>
      <c r="GDG157" s="827"/>
      <c r="GDH157" s="827"/>
      <c r="GDI157" s="827"/>
      <c r="GDJ157" s="827"/>
      <c r="GDK157" s="827"/>
      <c r="GDL157" s="827"/>
      <c r="GDM157" s="827"/>
      <c r="GDN157" s="827"/>
      <c r="GDO157" s="827"/>
      <c r="GDP157" s="827"/>
      <c r="GDQ157" s="827"/>
      <c r="GDR157" s="827"/>
      <c r="GDS157" s="827"/>
      <c r="GDT157" s="827"/>
      <c r="GDU157" s="827"/>
      <c r="GDV157" s="827"/>
      <c r="GDW157" s="827"/>
      <c r="GDX157" s="827"/>
      <c r="GDY157" s="827"/>
      <c r="GDZ157" s="827"/>
      <c r="GEA157" s="827"/>
      <c r="GEB157" s="827"/>
      <c r="GEC157" s="826"/>
      <c r="GED157" s="827"/>
      <c r="GEE157" s="827"/>
      <c r="GEF157" s="827"/>
      <c r="GEG157" s="827"/>
      <c r="GEH157" s="827"/>
      <c r="GEI157" s="827"/>
      <c r="GEJ157" s="827"/>
      <c r="GEK157" s="827"/>
      <c r="GEL157" s="827"/>
      <c r="GEM157" s="827"/>
      <c r="GEN157" s="827"/>
      <c r="GEO157" s="827"/>
      <c r="GEP157" s="827"/>
      <c r="GEQ157" s="827"/>
      <c r="GER157" s="827"/>
      <c r="GES157" s="827"/>
      <c r="GET157" s="827"/>
      <c r="GEU157" s="827"/>
      <c r="GEV157" s="827"/>
      <c r="GEW157" s="827"/>
      <c r="GEX157" s="827"/>
      <c r="GEY157" s="827"/>
      <c r="GEZ157" s="827"/>
      <c r="GFA157" s="827"/>
      <c r="GFB157" s="827"/>
      <c r="GFC157" s="827"/>
      <c r="GFD157" s="827"/>
      <c r="GFE157" s="827"/>
      <c r="GFF157" s="827"/>
      <c r="GFG157" s="827"/>
      <c r="GFH157" s="826"/>
      <c r="GFI157" s="827"/>
      <c r="GFJ157" s="827"/>
      <c r="GFK157" s="827"/>
      <c r="GFL157" s="827"/>
      <c r="GFM157" s="827"/>
      <c r="GFN157" s="827"/>
      <c r="GFO157" s="827"/>
      <c r="GFP157" s="827"/>
      <c r="GFQ157" s="827"/>
      <c r="GFR157" s="827"/>
      <c r="GFS157" s="827"/>
      <c r="GFT157" s="827"/>
      <c r="GFU157" s="827"/>
      <c r="GFV157" s="827"/>
      <c r="GFW157" s="827"/>
      <c r="GFX157" s="827"/>
      <c r="GFY157" s="827"/>
      <c r="GFZ157" s="827"/>
      <c r="GGA157" s="827"/>
      <c r="GGB157" s="827"/>
      <c r="GGC157" s="827"/>
      <c r="GGD157" s="827"/>
      <c r="GGE157" s="827"/>
      <c r="GGF157" s="827"/>
      <c r="GGG157" s="827"/>
      <c r="GGH157" s="827"/>
      <c r="GGI157" s="827"/>
      <c r="GGJ157" s="827"/>
      <c r="GGK157" s="827"/>
      <c r="GGL157" s="827"/>
      <c r="GGM157" s="826"/>
      <c r="GGN157" s="827"/>
      <c r="GGO157" s="827"/>
      <c r="GGP157" s="827"/>
      <c r="GGQ157" s="827"/>
      <c r="GGR157" s="827"/>
      <c r="GGS157" s="827"/>
      <c r="GGT157" s="827"/>
      <c r="GGU157" s="827"/>
      <c r="GGV157" s="827"/>
      <c r="GGW157" s="827"/>
      <c r="GGX157" s="827"/>
      <c r="GGY157" s="827"/>
      <c r="GGZ157" s="827"/>
      <c r="GHA157" s="827"/>
      <c r="GHB157" s="827"/>
      <c r="GHC157" s="827"/>
      <c r="GHD157" s="827"/>
      <c r="GHE157" s="827"/>
      <c r="GHF157" s="827"/>
      <c r="GHG157" s="827"/>
      <c r="GHH157" s="827"/>
      <c r="GHI157" s="827"/>
      <c r="GHJ157" s="827"/>
      <c r="GHK157" s="827"/>
      <c r="GHL157" s="827"/>
      <c r="GHM157" s="827"/>
      <c r="GHN157" s="827"/>
      <c r="GHO157" s="827"/>
      <c r="GHP157" s="827"/>
      <c r="GHQ157" s="827"/>
      <c r="GHR157" s="826"/>
      <c r="GHS157" s="827"/>
      <c r="GHT157" s="827"/>
      <c r="GHU157" s="827"/>
      <c r="GHV157" s="827"/>
      <c r="GHW157" s="827"/>
      <c r="GHX157" s="827"/>
      <c r="GHY157" s="827"/>
      <c r="GHZ157" s="827"/>
      <c r="GIA157" s="827"/>
      <c r="GIB157" s="827"/>
      <c r="GIC157" s="827"/>
      <c r="GID157" s="827"/>
      <c r="GIE157" s="827"/>
      <c r="GIF157" s="827"/>
      <c r="GIG157" s="827"/>
      <c r="GIH157" s="827"/>
      <c r="GII157" s="827"/>
      <c r="GIJ157" s="827"/>
      <c r="GIK157" s="827"/>
      <c r="GIL157" s="827"/>
      <c r="GIM157" s="827"/>
      <c r="GIN157" s="827"/>
      <c r="GIO157" s="827"/>
      <c r="GIP157" s="827"/>
      <c r="GIQ157" s="827"/>
      <c r="GIR157" s="827"/>
      <c r="GIS157" s="827"/>
      <c r="GIT157" s="827"/>
      <c r="GIU157" s="827"/>
      <c r="GIV157" s="827"/>
      <c r="GIW157" s="826"/>
      <c r="GIX157" s="827"/>
      <c r="GIY157" s="827"/>
      <c r="GIZ157" s="827"/>
      <c r="GJA157" s="827"/>
      <c r="GJB157" s="827"/>
      <c r="GJC157" s="827"/>
      <c r="GJD157" s="827"/>
      <c r="GJE157" s="827"/>
      <c r="GJF157" s="827"/>
      <c r="GJG157" s="827"/>
      <c r="GJH157" s="827"/>
      <c r="GJI157" s="827"/>
      <c r="GJJ157" s="827"/>
      <c r="GJK157" s="827"/>
      <c r="GJL157" s="827"/>
      <c r="GJM157" s="827"/>
      <c r="GJN157" s="827"/>
      <c r="GJO157" s="827"/>
      <c r="GJP157" s="827"/>
      <c r="GJQ157" s="827"/>
      <c r="GJR157" s="827"/>
      <c r="GJS157" s="827"/>
      <c r="GJT157" s="827"/>
      <c r="GJU157" s="827"/>
      <c r="GJV157" s="827"/>
      <c r="GJW157" s="827"/>
      <c r="GJX157" s="827"/>
      <c r="GJY157" s="827"/>
      <c r="GJZ157" s="827"/>
      <c r="GKA157" s="827"/>
      <c r="GKB157" s="826"/>
      <c r="GKC157" s="827"/>
      <c r="GKD157" s="827"/>
      <c r="GKE157" s="827"/>
      <c r="GKF157" s="827"/>
      <c r="GKG157" s="827"/>
      <c r="GKH157" s="827"/>
      <c r="GKI157" s="827"/>
      <c r="GKJ157" s="827"/>
      <c r="GKK157" s="827"/>
      <c r="GKL157" s="827"/>
      <c r="GKM157" s="827"/>
      <c r="GKN157" s="827"/>
      <c r="GKO157" s="827"/>
      <c r="GKP157" s="827"/>
      <c r="GKQ157" s="827"/>
      <c r="GKR157" s="827"/>
      <c r="GKS157" s="827"/>
      <c r="GKT157" s="827"/>
      <c r="GKU157" s="827"/>
      <c r="GKV157" s="827"/>
      <c r="GKW157" s="827"/>
      <c r="GKX157" s="827"/>
      <c r="GKY157" s="827"/>
      <c r="GKZ157" s="827"/>
      <c r="GLA157" s="827"/>
      <c r="GLB157" s="827"/>
      <c r="GLC157" s="827"/>
      <c r="GLD157" s="827"/>
      <c r="GLE157" s="827"/>
      <c r="GLF157" s="827"/>
      <c r="GLG157" s="826"/>
      <c r="GLH157" s="827"/>
      <c r="GLI157" s="827"/>
      <c r="GLJ157" s="827"/>
      <c r="GLK157" s="827"/>
      <c r="GLL157" s="827"/>
      <c r="GLM157" s="827"/>
      <c r="GLN157" s="827"/>
      <c r="GLO157" s="827"/>
      <c r="GLP157" s="827"/>
      <c r="GLQ157" s="827"/>
      <c r="GLR157" s="827"/>
      <c r="GLS157" s="827"/>
      <c r="GLT157" s="827"/>
      <c r="GLU157" s="827"/>
      <c r="GLV157" s="827"/>
      <c r="GLW157" s="827"/>
      <c r="GLX157" s="827"/>
      <c r="GLY157" s="827"/>
      <c r="GLZ157" s="827"/>
      <c r="GMA157" s="827"/>
      <c r="GMB157" s="827"/>
      <c r="GMC157" s="827"/>
      <c r="GMD157" s="827"/>
      <c r="GME157" s="827"/>
      <c r="GMF157" s="827"/>
      <c r="GMG157" s="827"/>
      <c r="GMH157" s="827"/>
      <c r="GMI157" s="827"/>
      <c r="GMJ157" s="827"/>
      <c r="GMK157" s="827"/>
      <c r="GML157" s="826"/>
      <c r="GMM157" s="827"/>
      <c r="GMN157" s="827"/>
      <c r="GMO157" s="827"/>
      <c r="GMP157" s="827"/>
      <c r="GMQ157" s="827"/>
      <c r="GMR157" s="827"/>
      <c r="GMS157" s="827"/>
      <c r="GMT157" s="827"/>
      <c r="GMU157" s="827"/>
      <c r="GMV157" s="827"/>
      <c r="GMW157" s="827"/>
      <c r="GMX157" s="827"/>
      <c r="GMY157" s="827"/>
      <c r="GMZ157" s="827"/>
      <c r="GNA157" s="827"/>
      <c r="GNB157" s="827"/>
      <c r="GNC157" s="827"/>
      <c r="GND157" s="827"/>
      <c r="GNE157" s="827"/>
      <c r="GNF157" s="827"/>
      <c r="GNG157" s="827"/>
      <c r="GNH157" s="827"/>
      <c r="GNI157" s="827"/>
      <c r="GNJ157" s="827"/>
      <c r="GNK157" s="827"/>
      <c r="GNL157" s="827"/>
      <c r="GNM157" s="827"/>
      <c r="GNN157" s="827"/>
      <c r="GNO157" s="827"/>
      <c r="GNP157" s="827"/>
      <c r="GNQ157" s="826"/>
      <c r="GNR157" s="827"/>
      <c r="GNS157" s="827"/>
      <c r="GNT157" s="827"/>
      <c r="GNU157" s="827"/>
      <c r="GNV157" s="827"/>
      <c r="GNW157" s="827"/>
      <c r="GNX157" s="827"/>
      <c r="GNY157" s="827"/>
      <c r="GNZ157" s="827"/>
      <c r="GOA157" s="827"/>
      <c r="GOB157" s="827"/>
      <c r="GOC157" s="827"/>
      <c r="GOD157" s="827"/>
      <c r="GOE157" s="827"/>
      <c r="GOF157" s="827"/>
      <c r="GOG157" s="827"/>
      <c r="GOH157" s="827"/>
      <c r="GOI157" s="827"/>
      <c r="GOJ157" s="827"/>
      <c r="GOK157" s="827"/>
      <c r="GOL157" s="827"/>
      <c r="GOM157" s="827"/>
      <c r="GON157" s="827"/>
      <c r="GOO157" s="827"/>
      <c r="GOP157" s="827"/>
      <c r="GOQ157" s="827"/>
      <c r="GOR157" s="827"/>
      <c r="GOS157" s="827"/>
      <c r="GOT157" s="827"/>
      <c r="GOU157" s="827"/>
      <c r="GOV157" s="826"/>
      <c r="GOW157" s="827"/>
      <c r="GOX157" s="827"/>
      <c r="GOY157" s="827"/>
      <c r="GOZ157" s="827"/>
      <c r="GPA157" s="827"/>
      <c r="GPB157" s="827"/>
      <c r="GPC157" s="827"/>
      <c r="GPD157" s="827"/>
      <c r="GPE157" s="827"/>
      <c r="GPF157" s="827"/>
      <c r="GPG157" s="827"/>
      <c r="GPH157" s="827"/>
      <c r="GPI157" s="827"/>
      <c r="GPJ157" s="827"/>
      <c r="GPK157" s="827"/>
      <c r="GPL157" s="827"/>
      <c r="GPM157" s="827"/>
      <c r="GPN157" s="827"/>
      <c r="GPO157" s="827"/>
      <c r="GPP157" s="827"/>
      <c r="GPQ157" s="827"/>
      <c r="GPR157" s="827"/>
      <c r="GPS157" s="827"/>
      <c r="GPT157" s="827"/>
      <c r="GPU157" s="827"/>
      <c r="GPV157" s="827"/>
      <c r="GPW157" s="827"/>
      <c r="GPX157" s="827"/>
      <c r="GPY157" s="827"/>
      <c r="GPZ157" s="827"/>
      <c r="GQA157" s="826"/>
      <c r="GQB157" s="827"/>
      <c r="GQC157" s="827"/>
      <c r="GQD157" s="827"/>
      <c r="GQE157" s="827"/>
      <c r="GQF157" s="827"/>
      <c r="GQG157" s="827"/>
      <c r="GQH157" s="827"/>
      <c r="GQI157" s="827"/>
      <c r="GQJ157" s="827"/>
      <c r="GQK157" s="827"/>
      <c r="GQL157" s="827"/>
      <c r="GQM157" s="827"/>
      <c r="GQN157" s="827"/>
      <c r="GQO157" s="827"/>
      <c r="GQP157" s="827"/>
      <c r="GQQ157" s="827"/>
      <c r="GQR157" s="827"/>
      <c r="GQS157" s="827"/>
      <c r="GQT157" s="827"/>
      <c r="GQU157" s="827"/>
      <c r="GQV157" s="827"/>
      <c r="GQW157" s="827"/>
      <c r="GQX157" s="827"/>
      <c r="GQY157" s="827"/>
      <c r="GQZ157" s="827"/>
      <c r="GRA157" s="827"/>
      <c r="GRB157" s="827"/>
      <c r="GRC157" s="827"/>
      <c r="GRD157" s="827"/>
      <c r="GRE157" s="827"/>
      <c r="GRF157" s="826"/>
      <c r="GRG157" s="827"/>
      <c r="GRH157" s="827"/>
      <c r="GRI157" s="827"/>
      <c r="GRJ157" s="827"/>
      <c r="GRK157" s="827"/>
      <c r="GRL157" s="827"/>
      <c r="GRM157" s="827"/>
      <c r="GRN157" s="827"/>
      <c r="GRO157" s="827"/>
      <c r="GRP157" s="827"/>
      <c r="GRQ157" s="827"/>
      <c r="GRR157" s="827"/>
      <c r="GRS157" s="827"/>
      <c r="GRT157" s="827"/>
      <c r="GRU157" s="827"/>
      <c r="GRV157" s="827"/>
      <c r="GRW157" s="827"/>
      <c r="GRX157" s="827"/>
      <c r="GRY157" s="827"/>
      <c r="GRZ157" s="827"/>
      <c r="GSA157" s="827"/>
      <c r="GSB157" s="827"/>
      <c r="GSC157" s="827"/>
      <c r="GSD157" s="827"/>
      <c r="GSE157" s="827"/>
      <c r="GSF157" s="827"/>
      <c r="GSG157" s="827"/>
      <c r="GSH157" s="827"/>
      <c r="GSI157" s="827"/>
      <c r="GSJ157" s="827"/>
      <c r="GSK157" s="826"/>
      <c r="GSL157" s="827"/>
      <c r="GSM157" s="827"/>
      <c r="GSN157" s="827"/>
      <c r="GSO157" s="827"/>
      <c r="GSP157" s="827"/>
      <c r="GSQ157" s="827"/>
      <c r="GSR157" s="827"/>
      <c r="GSS157" s="827"/>
      <c r="GST157" s="827"/>
      <c r="GSU157" s="827"/>
      <c r="GSV157" s="827"/>
      <c r="GSW157" s="827"/>
      <c r="GSX157" s="827"/>
      <c r="GSY157" s="827"/>
      <c r="GSZ157" s="827"/>
      <c r="GTA157" s="827"/>
      <c r="GTB157" s="827"/>
      <c r="GTC157" s="827"/>
      <c r="GTD157" s="827"/>
      <c r="GTE157" s="827"/>
      <c r="GTF157" s="827"/>
      <c r="GTG157" s="827"/>
      <c r="GTH157" s="827"/>
      <c r="GTI157" s="827"/>
      <c r="GTJ157" s="827"/>
      <c r="GTK157" s="827"/>
      <c r="GTL157" s="827"/>
      <c r="GTM157" s="827"/>
      <c r="GTN157" s="827"/>
      <c r="GTO157" s="827"/>
      <c r="GTP157" s="826"/>
      <c r="GTQ157" s="827"/>
      <c r="GTR157" s="827"/>
      <c r="GTS157" s="827"/>
      <c r="GTT157" s="827"/>
      <c r="GTU157" s="827"/>
      <c r="GTV157" s="827"/>
      <c r="GTW157" s="827"/>
      <c r="GTX157" s="827"/>
      <c r="GTY157" s="827"/>
      <c r="GTZ157" s="827"/>
      <c r="GUA157" s="827"/>
      <c r="GUB157" s="827"/>
      <c r="GUC157" s="827"/>
      <c r="GUD157" s="827"/>
      <c r="GUE157" s="827"/>
      <c r="GUF157" s="827"/>
      <c r="GUG157" s="827"/>
      <c r="GUH157" s="827"/>
      <c r="GUI157" s="827"/>
      <c r="GUJ157" s="827"/>
      <c r="GUK157" s="827"/>
      <c r="GUL157" s="827"/>
      <c r="GUM157" s="827"/>
      <c r="GUN157" s="827"/>
      <c r="GUO157" s="827"/>
      <c r="GUP157" s="827"/>
      <c r="GUQ157" s="827"/>
      <c r="GUR157" s="827"/>
      <c r="GUS157" s="827"/>
      <c r="GUT157" s="827"/>
      <c r="GUU157" s="826"/>
      <c r="GUV157" s="827"/>
      <c r="GUW157" s="827"/>
      <c r="GUX157" s="827"/>
      <c r="GUY157" s="827"/>
      <c r="GUZ157" s="827"/>
      <c r="GVA157" s="827"/>
      <c r="GVB157" s="827"/>
      <c r="GVC157" s="827"/>
      <c r="GVD157" s="827"/>
      <c r="GVE157" s="827"/>
      <c r="GVF157" s="827"/>
      <c r="GVG157" s="827"/>
      <c r="GVH157" s="827"/>
      <c r="GVI157" s="827"/>
      <c r="GVJ157" s="827"/>
      <c r="GVK157" s="827"/>
      <c r="GVL157" s="827"/>
      <c r="GVM157" s="827"/>
      <c r="GVN157" s="827"/>
      <c r="GVO157" s="827"/>
      <c r="GVP157" s="827"/>
      <c r="GVQ157" s="827"/>
      <c r="GVR157" s="827"/>
      <c r="GVS157" s="827"/>
      <c r="GVT157" s="827"/>
      <c r="GVU157" s="827"/>
      <c r="GVV157" s="827"/>
      <c r="GVW157" s="827"/>
      <c r="GVX157" s="827"/>
      <c r="GVY157" s="827"/>
      <c r="GVZ157" s="826"/>
      <c r="GWA157" s="827"/>
      <c r="GWB157" s="827"/>
      <c r="GWC157" s="827"/>
      <c r="GWD157" s="827"/>
      <c r="GWE157" s="827"/>
      <c r="GWF157" s="827"/>
      <c r="GWG157" s="827"/>
      <c r="GWH157" s="827"/>
      <c r="GWI157" s="827"/>
      <c r="GWJ157" s="827"/>
      <c r="GWK157" s="827"/>
      <c r="GWL157" s="827"/>
      <c r="GWM157" s="827"/>
      <c r="GWN157" s="827"/>
      <c r="GWO157" s="827"/>
      <c r="GWP157" s="827"/>
      <c r="GWQ157" s="827"/>
      <c r="GWR157" s="827"/>
      <c r="GWS157" s="827"/>
      <c r="GWT157" s="827"/>
      <c r="GWU157" s="827"/>
      <c r="GWV157" s="827"/>
      <c r="GWW157" s="827"/>
      <c r="GWX157" s="827"/>
      <c r="GWY157" s="827"/>
      <c r="GWZ157" s="827"/>
      <c r="GXA157" s="827"/>
      <c r="GXB157" s="827"/>
      <c r="GXC157" s="827"/>
      <c r="GXD157" s="827"/>
      <c r="GXE157" s="826"/>
      <c r="GXF157" s="827"/>
      <c r="GXG157" s="827"/>
      <c r="GXH157" s="827"/>
      <c r="GXI157" s="827"/>
      <c r="GXJ157" s="827"/>
      <c r="GXK157" s="827"/>
      <c r="GXL157" s="827"/>
      <c r="GXM157" s="827"/>
      <c r="GXN157" s="827"/>
      <c r="GXO157" s="827"/>
      <c r="GXP157" s="827"/>
      <c r="GXQ157" s="827"/>
      <c r="GXR157" s="827"/>
      <c r="GXS157" s="827"/>
      <c r="GXT157" s="827"/>
      <c r="GXU157" s="827"/>
      <c r="GXV157" s="827"/>
      <c r="GXW157" s="827"/>
      <c r="GXX157" s="827"/>
      <c r="GXY157" s="827"/>
      <c r="GXZ157" s="827"/>
      <c r="GYA157" s="827"/>
      <c r="GYB157" s="827"/>
      <c r="GYC157" s="827"/>
      <c r="GYD157" s="827"/>
      <c r="GYE157" s="827"/>
      <c r="GYF157" s="827"/>
      <c r="GYG157" s="827"/>
      <c r="GYH157" s="827"/>
      <c r="GYI157" s="827"/>
      <c r="GYJ157" s="826"/>
      <c r="GYK157" s="827"/>
      <c r="GYL157" s="827"/>
      <c r="GYM157" s="827"/>
      <c r="GYN157" s="827"/>
      <c r="GYO157" s="827"/>
      <c r="GYP157" s="827"/>
      <c r="GYQ157" s="827"/>
      <c r="GYR157" s="827"/>
      <c r="GYS157" s="827"/>
      <c r="GYT157" s="827"/>
      <c r="GYU157" s="827"/>
      <c r="GYV157" s="827"/>
      <c r="GYW157" s="827"/>
      <c r="GYX157" s="827"/>
      <c r="GYY157" s="827"/>
      <c r="GYZ157" s="827"/>
      <c r="GZA157" s="827"/>
      <c r="GZB157" s="827"/>
      <c r="GZC157" s="827"/>
      <c r="GZD157" s="827"/>
      <c r="GZE157" s="827"/>
      <c r="GZF157" s="827"/>
      <c r="GZG157" s="827"/>
      <c r="GZH157" s="827"/>
      <c r="GZI157" s="827"/>
      <c r="GZJ157" s="827"/>
      <c r="GZK157" s="827"/>
      <c r="GZL157" s="827"/>
      <c r="GZM157" s="827"/>
      <c r="GZN157" s="827"/>
      <c r="GZO157" s="826"/>
      <c r="GZP157" s="827"/>
      <c r="GZQ157" s="827"/>
      <c r="GZR157" s="827"/>
      <c r="GZS157" s="827"/>
      <c r="GZT157" s="827"/>
      <c r="GZU157" s="827"/>
      <c r="GZV157" s="827"/>
      <c r="GZW157" s="827"/>
      <c r="GZX157" s="827"/>
      <c r="GZY157" s="827"/>
      <c r="GZZ157" s="827"/>
      <c r="HAA157" s="827"/>
      <c r="HAB157" s="827"/>
      <c r="HAC157" s="827"/>
      <c r="HAD157" s="827"/>
      <c r="HAE157" s="827"/>
      <c r="HAF157" s="827"/>
      <c r="HAG157" s="827"/>
      <c r="HAH157" s="827"/>
      <c r="HAI157" s="827"/>
      <c r="HAJ157" s="827"/>
      <c r="HAK157" s="827"/>
      <c r="HAL157" s="827"/>
      <c r="HAM157" s="827"/>
      <c r="HAN157" s="827"/>
      <c r="HAO157" s="827"/>
      <c r="HAP157" s="827"/>
      <c r="HAQ157" s="827"/>
      <c r="HAR157" s="827"/>
      <c r="HAS157" s="827"/>
      <c r="HAT157" s="826"/>
      <c r="HAU157" s="827"/>
      <c r="HAV157" s="827"/>
      <c r="HAW157" s="827"/>
      <c r="HAX157" s="827"/>
      <c r="HAY157" s="827"/>
      <c r="HAZ157" s="827"/>
      <c r="HBA157" s="827"/>
      <c r="HBB157" s="827"/>
      <c r="HBC157" s="827"/>
      <c r="HBD157" s="827"/>
      <c r="HBE157" s="827"/>
      <c r="HBF157" s="827"/>
      <c r="HBG157" s="827"/>
      <c r="HBH157" s="827"/>
      <c r="HBI157" s="827"/>
      <c r="HBJ157" s="827"/>
      <c r="HBK157" s="827"/>
      <c r="HBL157" s="827"/>
      <c r="HBM157" s="827"/>
      <c r="HBN157" s="827"/>
      <c r="HBO157" s="827"/>
      <c r="HBP157" s="827"/>
      <c r="HBQ157" s="827"/>
      <c r="HBR157" s="827"/>
      <c r="HBS157" s="827"/>
      <c r="HBT157" s="827"/>
      <c r="HBU157" s="827"/>
      <c r="HBV157" s="827"/>
      <c r="HBW157" s="827"/>
      <c r="HBX157" s="827"/>
      <c r="HBY157" s="826"/>
      <c r="HBZ157" s="827"/>
      <c r="HCA157" s="827"/>
      <c r="HCB157" s="827"/>
      <c r="HCC157" s="827"/>
      <c r="HCD157" s="827"/>
      <c r="HCE157" s="827"/>
      <c r="HCF157" s="827"/>
      <c r="HCG157" s="827"/>
      <c r="HCH157" s="827"/>
      <c r="HCI157" s="827"/>
      <c r="HCJ157" s="827"/>
      <c r="HCK157" s="827"/>
      <c r="HCL157" s="827"/>
      <c r="HCM157" s="827"/>
      <c r="HCN157" s="827"/>
      <c r="HCO157" s="827"/>
      <c r="HCP157" s="827"/>
      <c r="HCQ157" s="827"/>
      <c r="HCR157" s="827"/>
      <c r="HCS157" s="827"/>
      <c r="HCT157" s="827"/>
      <c r="HCU157" s="827"/>
      <c r="HCV157" s="827"/>
      <c r="HCW157" s="827"/>
      <c r="HCX157" s="827"/>
      <c r="HCY157" s="827"/>
      <c r="HCZ157" s="827"/>
      <c r="HDA157" s="827"/>
      <c r="HDB157" s="827"/>
      <c r="HDC157" s="827"/>
      <c r="HDD157" s="826"/>
      <c r="HDE157" s="827"/>
      <c r="HDF157" s="827"/>
      <c r="HDG157" s="827"/>
      <c r="HDH157" s="827"/>
      <c r="HDI157" s="827"/>
      <c r="HDJ157" s="827"/>
      <c r="HDK157" s="827"/>
      <c r="HDL157" s="827"/>
      <c r="HDM157" s="827"/>
      <c r="HDN157" s="827"/>
      <c r="HDO157" s="827"/>
      <c r="HDP157" s="827"/>
      <c r="HDQ157" s="827"/>
      <c r="HDR157" s="827"/>
      <c r="HDS157" s="827"/>
      <c r="HDT157" s="827"/>
      <c r="HDU157" s="827"/>
      <c r="HDV157" s="827"/>
      <c r="HDW157" s="827"/>
      <c r="HDX157" s="827"/>
      <c r="HDY157" s="827"/>
      <c r="HDZ157" s="827"/>
      <c r="HEA157" s="827"/>
      <c r="HEB157" s="827"/>
      <c r="HEC157" s="827"/>
      <c r="HED157" s="827"/>
      <c r="HEE157" s="827"/>
      <c r="HEF157" s="827"/>
      <c r="HEG157" s="827"/>
      <c r="HEH157" s="827"/>
      <c r="HEI157" s="826"/>
      <c r="HEJ157" s="827"/>
      <c r="HEK157" s="827"/>
      <c r="HEL157" s="827"/>
      <c r="HEM157" s="827"/>
      <c r="HEN157" s="827"/>
      <c r="HEO157" s="827"/>
      <c r="HEP157" s="827"/>
      <c r="HEQ157" s="827"/>
      <c r="HER157" s="827"/>
      <c r="HES157" s="827"/>
      <c r="HET157" s="827"/>
      <c r="HEU157" s="827"/>
      <c r="HEV157" s="827"/>
      <c r="HEW157" s="827"/>
      <c r="HEX157" s="827"/>
      <c r="HEY157" s="827"/>
      <c r="HEZ157" s="827"/>
      <c r="HFA157" s="827"/>
      <c r="HFB157" s="827"/>
      <c r="HFC157" s="827"/>
      <c r="HFD157" s="827"/>
      <c r="HFE157" s="827"/>
      <c r="HFF157" s="827"/>
      <c r="HFG157" s="827"/>
      <c r="HFH157" s="827"/>
      <c r="HFI157" s="827"/>
      <c r="HFJ157" s="827"/>
      <c r="HFK157" s="827"/>
      <c r="HFL157" s="827"/>
      <c r="HFM157" s="827"/>
      <c r="HFN157" s="826"/>
      <c r="HFO157" s="827"/>
      <c r="HFP157" s="827"/>
      <c r="HFQ157" s="827"/>
      <c r="HFR157" s="827"/>
      <c r="HFS157" s="827"/>
      <c r="HFT157" s="827"/>
      <c r="HFU157" s="827"/>
      <c r="HFV157" s="827"/>
      <c r="HFW157" s="827"/>
      <c r="HFX157" s="827"/>
      <c r="HFY157" s="827"/>
      <c r="HFZ157" s="827"/>
      <c r="HGA157" s="827"/>
      <c r="HGB157" s="827"/>
      <c r="HGC157" s="827"/>
      <c r="HGD157" s="827"/>
      <c r="HGE157" s="827"/>
      <c r="HGF157" s="827"/>
      <c r="HGG157" s="827"/>
      <c r="HGH157" s="827"/>
      <c r="HGI157" s="827"/>
      <c r="HGJ157" s="827"/>
      <c r="HGK157" s="827"/>
      <c r="HGL157" s="827"/>
      <c r="HGM157" s="827"/>
      <c r="HGN157" s="827"/>
      <c r="HGO157" s="827"/>
      <c r="HGP157" s="827"/>
      <c r="HGQ157" s="827"/>
      <c r="HGR157" s="827"/>
      <c r="HGS157" s="826"/>
      <c r="HGT157" s="827"/>
      <c r="HGU157" s="827"/>
      <c r="HGV157" s="827"/>
      <c r="HGW157" s="827"/>
      <c r="HGX157" s="827"/>
      <c r="HGY157" s="827"/>
      <c r="HGZ157" s="827"/>
      <c r="HHA157" s="827"/>
      <c r="HHB157" s="827"/>
      <c r="HHC157" s="827"/>
      <c r="HHD157" s="827"/>
      <c r="HHE157" s="827"/>
      <c r="HHF157" s="827"/>
      <c r="HHG157" s="827"/>
      <c r="HHH157" s="827"/>
      <c r="HHI157" s="827"/>
      <c r="HHJ157" s="827"/>
      <c r="HHK157" s="827"/>
      <c r="HHL157" s="827"/>
      <c r="HHM157" s="827"/>
      <c r="HHN157" s="827"/>
      <c r="HHO157" s="827"/>
      <c r="HHP157" s="827"/>
      <c r="HHQ157" s="827"/>
      <c r="HHR157" s="827"/>
      <c r="HHS157" s="827"/>
      <c r="HHT157" s="827"/>
      <c r="HHU157" s="827"/>
      <c r="HHV157" s="827"/>
      <c r="HHW157" s="827"/>
      <c r="HHX157" s="826"/>
      <c r="HHY157" s="827"/>
      <c r="HHZ157" s="827"/>
      <c r="HIA157" s="827"/>
      <c r="HIB157" s="827"/>
      <c r="HIC157" s="827"/>
      <c r="HID157" s="827"/>
      <c r="HIE157" s="827"/>
      <c r="HIF157" s="827"/>
      <c r="HIG157" s="827"/>
      <c r="HIH157" s="827"/>
      <c r="HII157" s="827"/>
      <c r="HIJ157" s="827"/>
      <c r="HIK157" s="827"/>
      <c r="HIL157" s="827"/>
      <c r="HIM157" s="827"/>
      <c r="HIN157" s="827"/>
      <c r="HIO157" s="827"/>
      <c r="HIP157" s="827"/>
      <c r="HIQ157" s="827"/>
      <c r="HIR157" s="827"/>
      <c r="HIS157" s="827"/>
      <c r="HIT157" s="827"/>
      <c r="HIU157" s="827"/>
      <c r="HIV157" s="827"/>
      <c r="HIW157" s="827"/>
      <c r="HIX157" s="827"/>
      <c r="HIY157" s="827"/>
      <c r="HIZ157" s="827"/>
      <c r="HJA157" s="827"/>
      <c r="HJB157" s="827"/>
      <c r="HJC157" s="826"/>
      <c r="HJD157" s="827"/>
      <c r="HJE157" s="827"/>
      <c r="HJF157" s="827"/>
      <c r="HJG157" s="827"/>
      <c r="HJH157" s="827"/>
      <c r="HJI157" s="827"/>
      <c r="HJJ157" s="827"/>
      <c r="HJK157" s="827"/>
      <c r="HJL157" s="827"/>
      <c r="HJM157" s="827"/>
      <c r="HJN157" s="827"/>
      <c r="HJO157" s="827"/>
      <c r="HJP157" s="827"/>
      <c r="HJQ157" s="827"/>
      <c r="HJR157" s="827"/>
      <c r="HJS157" s="827"/>
      <c r="HJT157" s="827"/>
      <c r="HJU157" s="827"/>
      <c r="HJV157" s="827"/>
      <c r="HJW157" s="827"/>
      <c r="HJX157" s="827"/>
      <c r="HJY157" s="827"/>
      <c r="HJZ157" s="827"/>
      <c r="HKA157" s="827"/>
      <c r="HKB157" s="827"/>
      <c r="HKC157" s="827"/>
      <c r="HKD157" s="827"/>
      <c r="HKE157" s="827"/>
      <c r="HKF157" s="827"/>
      <c r="HKG157" s="827"/>
      <c r="HKH157" s="826"/>
      <c r="HKI157" s="827"/>
      <c r="HKJ157" s="827"/>
      <c r="HKK157" s="827"/>
      <c r="HKL157" s="827"/>
      <c r="HKM157" s="827"/>
      <c r="HKN157" s="827"/>
      <c r="HKO157" s="827"/>
      <c r="HKP157" s="827"/>
      <c r="HKQ157" s="827"/>
      <c r="HKR157" s="827"/>
      <c r="HKS157" s="827"/>
      <c r="HKT157" s="827"/>
      <c r="HKU157" s="827"/>
      <c r="HKV157" s="827"/>
      <c r="HKW157" s="827"/>
      <c r="HKX157" s="827"/>
      <c r="HKY157" s="827"/>
      <c r="HKZ157" s="827"/>
      <c r="HLA157" s="827"/>
      <c r="HLB157" s="827"/>
      <c r="HLC157" s="827"/>
      <c r="HLD157" s="827"/>
      <c r="HLE157" s="827"/>
      <c r="HLF157" s="827"/>
      <c r="HLG157" s="827"/>
      <c r="HLH157" s="827"/>
      <c r="HLI157" s="827"/>
      <c r="HLJ157" s="827"/>
      <c r="HLK157" s="827"/>
      <c r="HLL157" s="827"/>
      <c r="HLM157" s="826"/>
      <c r="HLN157" s="827"/>
      <c r="HLO157" s="827"/>
      <c r="HLP157" s="827"/>
      <c r="HLQ157" s="827"/>
      <c r="HLR157" s="827"/>
      <c r="HLS157" s="827"/>
      <c r="HLT157" s="827"/>
      <c r="HLU157" s="827"/>
      <c r="HLV157" s="827"/>
      <c r="HLW157" s="827"/>
      <c r="HLX157" s="827"/>
      <c r="HLY157" s="827"/>
      <c r="HLZ157" s="827"/>
      <c r="HMA157" s="827"/>
      <c r="HMB157" s="827"/>
      <c r="HMC157" s="827"/>
      <c r="HMD157" s="827"/>
      <c r="HME157" s="827"/>
      <c r="HMF157" s="827"/>
      <c r="HMG157" s="827"/>
      <c r="HMH157" s="827"/>
      <c r="HMI157" s="827"/>
      <c r="HMJ157" s="827"/>
      <c r="HMK157" s="827"/>
      <c r="HML157" s="827"/>
      <c r="HMM157" s="827"/>
      <c r="HMN157" s="827"/>
      <c r="HMO157" s="827"/>
      <c r="HMP157" s="827"/>
      <c r="HMQ157" s="827"/>
      <c r="HMR157" s="826"/>
      <c r="HMS157" s="827"/>
      <c r="HMT157" s="827"/>
      <c r="HMU157" s="827"/>
      <c r="HMV157" s="827"/>
      <c r="HMW157" s="827"/>
      <c r="HMX157" s="827"/>
      <c r="HMY157" s="827"/>
      <c r="HMZ157" s="827"/>
      <c r="HNA157" s="827"/>
      <c r="HNB157" s="827"/>
      <c r="HNC157" s="827"/>
      <c r="HND157" s="827"/>
      <c r="HNE157" s="827"/>
      <c r="HNF157" s="827"/>
      <c r="HNG157" s="827"/>
      <c r="HNH157" s="827"/>
      <c r="HNI157" s="827"/>
      <c r="HNJ157" s="827"/>
      <c r="HNK157" s="827"/>
      <c r="HNL157" s="827"/>
      <c r="HNM157" s="827"/>
      <c r="HNN157" s="827"/>
      <c r="HNO157" s="827"/>
      <c r="HNP157" s="827"/>
      <c r="HNQ157" s="827"/>
      <c r="HNR157" s="827"/>
      <c r="HNS157" s="827"/>
      <c r="HNT157" s="827"/>
      <c r="HNU157" s="827"/>
      <c r="HNV157" s="827"/>
      <c r="HNW157" s="826"/>
      <c r="HNX157" s="827"/>
      <c r="HNY157" s="827"/>
      <c r="HNZ157" s="827"/>
      <c r="HOA157" s="827"/>
      <c r="HOB157" s="827"/>
      <c r="HOC157" s="827"/>
      <c r="HOD157" s="827"/>
      <c r="HOE157" s="827"/>
      <c r="HOF157" s="827"/>
      <c r="HOG157" s="827"/>
      <c r="HOH157" s="827"/>
      <c r="HOI157" s="827"/>
      <c r="HOJ157" s="827"/>
      <c r="HOK157" s="827"/>
      <c r="HOL157" s="827"/>
      <c r="HOM157" s="827"/>
      <c r="HON157" s="827"/>
      <c r="HOO157" s="827"/>
      <c r="HOP157" s="827"/>
      <c r="HOQ157" s="827"/>
      <c r="HOR157" s="827"/>
      <c r="HOS157" s="827"/>
      <c r="HOT157" s="827"/>
      <c r="HOU157" s="827"/>
      <c r="HOV157" s="827"/>
      <c r="HOW157" s="827"/>
      <c r="HOX157" s="827"/>
      <c r="HOY157" s="827"/>
      <c r="HOZ157" s="827"/>
      <c r="HPA157" s="827"/>
      <c r="HPB157" s="826"/>
      <c r="HPC157" s="827"/>
      <c r="HPD157" s="827"/>
      <c r="HPE157" s="827"/>
      <c r="HPF157" s="827"/>
      <c r="HPG157" s="827"/>
      <c r="HPH157" s="827"/>
      <c r="HPI157" s="827"/>
      <c r="HPJ157" s="827"/>
      <c r="HPK157" s="827"/>
      <c r="HPL157" s="827"/>
      <c r="HPM157" s="827"/>
      <c r="HPN157" s="827"/>
      <c r="HPO157" s="827"/>
      <c r="HPP157" s="827"/>
      <c r="HPQ157" s="827"/>
      <c r="HPR157" s="827"/>
      <c r="HPS157" s="827"/>
      <c r="HPT157" s="827"/>
      <c r="HPU157" s="827"/>
      <c r="HPV157" s="827"/>
      <c r="HPW157" s="827"/>
      <c r="HPX157" s="827"/>
      <c r="HPY157" s="827"/>
      <c r="HPZ157" s="827"/>
      <c r="HQA157" s="827"/>
      <c r="HQB157" s="827"/>
      <c r="HQC157" s="827"/>
      <c r="HQD157" s="827"/>
      <c r="HQE157" s="827"/>
      <c r="HQF157" s="827"/>
      <c r="HQG157" s="826"/>
      <c r="HQH157" s="827"/>
      <c r="HQI157" s="827"/>
      <c r="HQJ157" s="827"/>
      <c r="HQK157" s="827"/>
      <c r="HQL157" s="827"/>
      <c r="HQM157" s="827"/>
      <c r="HQN157" s="827"/>
      <c r="HQO157" s="827"/>
      <c r="HQP157" s="827"/>
      <c r="HQQ157" s="827"/>
      <c r="HQR157" s="827"/>
      <c r="HQS157" s="827"/>
      <c r="HQT157" s="827"/>
      <c r="HQU157" s="827"/>
      <c r="HQV157" s="827"/>
      <c r="HQW157" s="827"/>
      <c r="HQX157" s="827"/>
      <c r="HQY157" s="827"/>
      <c r="HQZ157" s="827"/>
      <c r="HRA157" s="827"/>
      <c r="HRB157" s="827"/>
      <c r="HRC157" s="827"/>
      <c r="HRD157" s="827"/>
      <c r="HRE157" s="827"/>
      <c r="HRF157" s="827"/>
      <c r="HRG157" s="827"/>
      <c r="HRH157" s="827"/>
      <c r="HRI157" s="827"/>
      <c r="HRJ157" s="827"/>
      <c r="HRK157" s="827"/>
      <c r="HRL157" s="826"/>
      <c r="HRM157" s="827"/>
      <c r="HRN157" s="827"/>
      <c r="HRO157" s="827"/>
      <c r="HRP157" s="827"/>
      <c r="HRQ157" s="827"/>
      <c r="HRR157" s="827"/>
      <c r="HRS157" s="827"/>
      <c r="HRT157" s="827"/>
      <c r="HRU157" s="827"/>
      <c r="HRV157" s="827"/>
      <c r="HRW157" s="827"/>
      <c r="HRX157" s="827"/>
      <c r="HRY157" s="827"/>
      <c r="HRZ157" s="827"/>
      <c r="HSA157" s="827"/>
      <c r="HSB157" s="827"/>
      <c r="HSC157" s="827"/>
      <c r="HSD157" s="827"/>
      <c r="HSE157" s="827"/>
      <c r="HSF157" s="827"/>
      <c r="HSG157" s="827"/>
      <c r="HSH157" s="827"/>
      <c r="HSI157" s="827"/>
      <c r="HSJ157" s="827"/>
      <c r="HSK157" s="827"/>
      <c r="HSL157" s="827"/>
      <c r="HSM157" s="827"/>
      <c r="HSN157" s="827"/>
      <c r="HSO157" s="827"/>
      <c r="HSP157" s="827"/>
      <c r="HSQ157" s="826"/>
      <c r="HSR157" s="827"/>
      <c r="HSS157" s="827"/>
      <c r="HST157" s="827"/>
      <c r="HSU157" s="827"/>
      <c r="HSV157" s="827"/>
      <c r="HSW157" s="827"/>
      <c r="HSX157" s="827"/>
      <c r="HSY157" s="827"/>
      <c r="HSZ157" s="827"/>
      <c r="HTA157" s="827"/>
      <c r="HTB157" s="827"/>
      <c r="HTC157" s="827"/>
      <c r="HTD157" s="827"/>
      <c r="HTE157" s="827"/>
      <c r="HTF157" s="827"/>
      <c r="HTG157" s="827"/>
      <c r="HTH157" s="827"/>
      <c r="HTI157" s="827"/>
      <c r="HTJ157" s="827"/>
      <c r="HTK157" s="827"/>
      <c r="HTL157" s="827"/>
      <c r="HTM157" s="827"/>
      <c r="HTN157" s="827"/>
      <c r="HTO157" s="827"/>
      <c r="HTP157" s="827"/>
      <c r="HTQ157" s="827"/>
      <c r="HTR157" s="827"/>
      <c r="HTS157" s="827"/>
      <c r="HTT157" s="827"/>
      <c r="HTU157" s="827"/>
      <c r="HTV157" s="826"/>
      <c r="HTW157" s="827"/>
      <c r="HTX157" s="827"/>
      <c r="HTY157" s="827"/>
      <c r="HTZ157" s="827"/>
      <c r="HUA157" s="827"/>
      <c r="HUB157" s="827"/>
      <c r="HUC157" s="827"/>
      <c r="HUD157" s="827"/>
      <c r="HUE157" s="827"/>
      <c r="HUF157" s="827"/>
      <c r="HUG157" s="827"/>
      <c r="HUH157" s="827"/>
      <c r="HUI157" s="827"/>
      <c r="HUJ157" s="827"/>
      <c r="HUK157" s="827"/>
      <c r="HUL157" s="827"/>
      <c r="HUM157" s="827"/>
      <c r="HUN157" s="827"/>
      <c r="HUO157" s="827"/>
      <c r="HUP157" s="827"/>
      <c r="HUQ157" s="827"/>
      <c r="HUR157" s="827"/>
      <c r="HUS157" s="827"/>
      <c r="HUT157" s="827"/>
      <c r="HUU157" s="827"/>
      <c r="HUV157" s="827"/>
      <c r="HUW157" s="827"/>
      <c r="HUX157" s="827"/>
      <c r="HUY157" s="827"/>
      <c r="HUZ157" s="827"/>
      <c r="HVA157" s="826"/>
      <c r="HVB157" s="827"/>
      <c r="HVC157" s="827"/>
      <c r="HVD157" s="827"/>
      <c r="HVE157" s="827"/>
      <c r="HVF157" s="827"/>
      <c r="HVG157" s="827"/>
      <c r="HVH157" s="827"/>
      <c r="HVI157" s="827"/>
      <c r="HVJ157" s="827"/>
      <c r="HVK157" s="827"/>
      <c r="HVL157" s="827"/>
      <c r="HVM157" s="827"/>
      <c r="HVN157" s="827"/>
      <c r="HVO157" s="827"/>
      <c r="HVP157" s="827"/>
      <c r="HVQ157" s="827"/>
      <c r="HVR157" s="827"/>
      <c r="HVS157" s="827"/>
      <c r="HVT157" s="827"/>
      <c r="HVU157" s="827"/>
      <c r="HVV157" s="827"/>
      <c r="HVW157" s="827"/>
      <c r="HVX157" s="827"/>
      <c r="HVY157" s="827"/>
      <c r="HVZ157" s="827"/>
      <c r="HWA157" s="827"/>
      <c r="HWB157" s="827"/>
      <c r="HWC157" s="827"/>
      <c r="HWD157" s="827"/>
      <c r="HWE157" s="827"/>
      <c r="HWF157" s="826"/>
      <c r="HWG157" s="827"/>
      <c r="HWH157" s="827"/>
      <c r="HWI157" s="827"/>
      <c r="HWJ157" s="827"/>
      <c r="HWK157" s="827"/>
      <c r="HWL157" s="827"/>
      <c r="HWM157" s="827"/>
      <c r="HWN157" s="827"/>
      <c r="HWO157" s="827"/>
      <c r="HWP157" s="827"/>
      <c r="HWQ157" s="827"/>
      <c r="HWR157" s="827"/>
      <c r="HWS157" s="827"/>
      <c r="HWT157" s="827"/>
      <c r="HWU157" s="827"/>
      <c r="HWV157" s="827"/>
      <c r="HWW157" s="827"/>
      <c r="HWX157" s="827"/>
      <c r="HWY157" s="827"/>
      <c r="HWZ157" s="827"/>
      <c r="HXA157" s="827"/>
      <c r="HXB157" s="827"/>
      <c r="HXC157" s="827"/>
      <c r="HXD157" s="827"/>
      <c r="HXE157" s="827"/>
      <c r="HXF157" s="827"/>
      <c r="HXG157" s="827"/>
      <c r="HXH157" s="827"/>
      <c r="HXI157" s="827"/>
      <c r="HXJ157" s="827"/>
      <c r="HXK157" s="826"/>
      <c r="HXL157" s="827"/>
      <c r="HXM157" s="827"/>
      <c r="HXN157" s="827"/>
      <c r="HXO157" s="827"/>
      <c r="HXP157" s="827"/>
      <c r="HXQ157" s="827"/>
      <c r="HXR157" s="827"/>
      <c r="HXS157" s="827"/>
      <c r="HXT157" s="827"/>
      <c r="HXU157" s="827"/>
      <c r="HXV157" s="827"/>
      <c r="HXW157" s="827"/>
      <c r="HXX157" s="827"/>
      <c r="HXY157" s="827"/>
      <c r="HXZ157" s="827"/>
      <c r="HYA157" s="827"/>
      <c r="HYB157" s="827"/>
      <c r="HYC157" s="827"/>
      <c r="HYD157" s="827"/>
      <c r="HYE157" s="827"/>
      <c r="HYF157" s="827"/>
      <c r="HYG157" s="827"/>
      <c r="HYH157" s="827"/>
      <c r="HYI157" s="827"/>
      <c r="HYJ157" s="827"/>
      <c r="HYK157" s="827"/>
      <c r="HYL157" s="827"/>
      <c r="HYM157" s="827"/>
      <c r="HYN157" s="827"/>
      <c r="HYO157" s="827"/>
      <c r="HYP157" s="826"/>
      <c r="HYQ157" s="827"/>
      <c r="HYR157" s="827"/>
      <c r="HYS157" s="827"/>
      <c r="HYT157" s="827"/>
      <c r="HYU157" s="827"/>
      <c r="HYV157" s="827"/>
      <c r="HYW157" s="827"/>
      <c r="HYX157" s="827"/>
      <c r="HYY157" s="827"/>
      <c r="HYZ157" s="827"/>
      <c r="HZA157" s="827"/>
      <c r="HZB157" s="827"/>
      <c r="HZC157" s="827"/>
      <c r="HZD157" s="827"/>
      <c r="HZE157" s="827"/>
      <c r="HZF157" s="827"/>
      <c r="HZG157" s="827"/>
      <c r="HZH157" s="827"/>
      <c r="HZI157" s="827"/>
      <c r="HZJ157" s="827"/>
      <c r="HZK157" s="827"/>
      <c r="HZL157" s="827"/>
      <c r="HZM157" s="827"/>
      <c r="HZN157" s="827"/>
      <c r="HZO157" s="827"/>
      <c r="HZP157" s="827"/>
      <c r="HZQ157" s="827"/>
      <c r="HZR157" s="827"/>
      <c r="HZS157" s="827"/>
      <c r="HZT157" s="827"/>
      <c r="HZU157" s="826"/>
      <c r="HZV157" s="827"/>
      <c r="HZW157" s="827"/>
      <c r="HZX157" s="827"/>
      <c r="HZY157" s="827"/>
      <c r="HZZ157" s="827"/>
      <c r="IAA157" s="827"/>
      <c r="IAB157" s="827"/>
      <c r="IAC157" s="827"/>
      <c r="IAD157" s="827"/>
      <c r="IAE157" s="827"/>
      <c r="IAF157" s="827"/>
      <c r="IAG157" s="827"/>
      <c r="IAH157" s="827"/>
      <c r="IAI157" s="827"/>
      <c r="IAJ157" s="827"/>
      <c r="IAK157" s="827"/>
      <c r="IAL157" s="827"/>
      <c r="IAM157" s="827"/>
      <c r="IAN157" s="827"/>
      <c r="IAO157" s="827"/>
      <c r="IAP157" s="827"/>
      <c r="IAQ157" s="827"/>
      <c r="IAR157" s="827"/>
      <c r="IAS157" s="827"/>
      <c r="IAT157" s="827"/>
      <c r="IAU157" s="827"/>
      <c r="IAV157" s="827"/>
      <c r="IAW157" s="827"/>
      <c r="IAX157" s="827"/>
      <c r="IAY157" s="827"/>
      <c r="IAZ157" s="826"/>
      <c r="IBA157" s="827"/>
      <c r="IBB157" s="827"/>
      <c r="IBC157" s="827"/>
      <c r="IBD157" s="827"/>
      <c r="IBE157" s="827"/>
      <c r="IBF157" s="827"/>
      <c r="IBG157" s="827"/>
      <c r="IBH157" s="827"/>
      <c r="IBI157" s="827"/>
      <c r="IBJ157" s="827"/>
      <c r="IBK157" s="827"/>
      <c r="IBL157" s="827"/>
      <c r="IBM157" s="827"/>
      <c r="IBN157" s="827"/>
      <c r="IBO157" s="827"/>
      <c r="IBP157" s="827"/>
      <c r="IBQ157" s="827"/>
      <c r="IBR157" s="827"/>
      <c r="IBS157" s="827"/>
      <c r="IBT157" s="827"/>
      <c r="IBU157" s="827"/>
      <c r="IBV157" s="827"/>
      <c r="IBW157" s="827"/>
      <c r="IBX157" s="827"/>
      <c r="IBY157" s="827"/>
      <c r="IBZ157" s="827"/>
      <c r="ICA157" s="827"/>
      <c r="ICB157" s="827"/>
      <c r="ICC157" s="827"/>
      <c r="ICD157" s="827"/>
      <c r="ICE157" s="826"/>
      <c r="ICF157" s="827"/>
      <c r="ICG157" s="827"/>
      <c r="ICH157" s="827"/>
      <c r="ICI157" s="827"/>
      <c r="ICJ157" s="827"/>
      <c r="ICK157" s="827"/>
      <c r="ICL157" s="827"/>
      <c r="ICM157" s="827"/>
      <c r="ICN157" s="827"/>
      <c r="ICO157" s="827"/>
      <c r="ICP157" s="827"/>
      <c r="ICQ157" s="827"/>
      <c r="ICR157" s="827"/>
      <c r="ICS157" s="827"/>
      <c r="ICT157" s="827"/>
      <c r="ICU157" s="827"/>
      <c r="ICV157" s="827"/>
      <c r="ICW157" s="827"/>
      <c r="ICX157" s="827"/>
      <c r="ICY157" s="827"/>
      <c r="ICZ157" s="827"/>
      <c r="IDA157" s="827"/>
      <c r="IDB157" s="827"/>
      <c r="IDC157" s="827"/>
      <c r="IDD157" s="827"/>
      <c r="IDE157" s="827"/>
      <c r="IDF157" s="827"/>
      <c r="IDG157" s="827"/>
      <c r="IDH157" s="827"/>
      <c r="IDI157" s="827"/>
      <c r="IDJ157" s="826"/>
      <c r="IDK157" s="827"/>
      <c r="IDL157" s="827"/>
      <c r="IDM157" s="827"/>
      <c r="IDN157" s="827"/>
      <c r="IDO157" s="827"/>
      <c r="IDP157" s="827"/>
      <c r="IDQ157" s="827"/>
      <c r="IDR157" s="827"/>
      <c r="IDS157" s="827"/>
      <c r="IDT157" s="827"/>
      <c r="IDU157" s="827"/>
      <c r="IDV157" s="827"/>
      <c r="IDW157" s="827"/>
      <c r="IDX157" s="827"/>
      <c r="IDY157" s="827"/>
      <c r="IDZ157" s="827"/>
      <c r="IEA157" s="827"/>
      <c r="IEB157" s="827"/>
      <c r="IEC157" s="827"/>
      <c r="IED157" s="827"/>
      <c r="IEE157" s="827"/>
      <c r="IEF157" s="827"/>
      <c r="IEG157" s="827"/>
      <c r="IEH157" s="827"/>
      <c r="IEI157" s="827"/>
      <c r="IEJ157" s="827"/>
      <c r="IEK157" s="827"/>
      <c r="IEL157" s="827"/>
      <c r="IEM157" s="827"/>
      <c r="IEN157" s="827"/>
      <c r="IEO157" s="826"/>
      <c r="IEP157" s="827"/>
      <c r="IEQ157" s="827"/>
      <c r="IER157" s="827"/>
      <c r="IES157" s="827"/>
      <c r="IET157" s="827"/>
      <c r="IEU157" s="827"/>
      <c r="IEV157" s="827"/>
      <c r="IEW157" s="827"/>
      <c r="IEX157" s="827"/>
      <c r="IEY157" s="827"/>
      <c r="IEZ157" s="827"/>
      <c r="IFA157" s="827"/>
      <c r="IFB157" s="827"/>
      <c r="IFC157" s="827"/>
      <c r="IFD157" s="827"/>
      <c r="IFE157" s="827"/>
      <c r="IFF157" s="827"/>
      <c r="IFG157" s="827"/>
      <c r="IFH157" s="827"/>
      <c r="IFI157" s="827"/>
      <c r="IFJ157" s="827"/>
      <c r="IFK157" s="827"/>
      <c r="IFL157" s="827"/>
      <c r="IFM157" s="827"/>
      <c r="IFN157" s="827"/>
      <c r="IFO157" s="827"/>
      <c r="IFP157" s="827"/>
      <c r="IFQ157" s="827"/>
      <c r="IFR157" s="827"/>
      <c r="IFS157" s="827"/>
      <c r="IFT157" s="826"/>
      <c r="IFU157" s="827"/>
      <c r="IFV157" s="827"/>
      <c r="IFW157" s="827"/>
      <c r="IFX157" s="827"/>
      <c r="IFY157" s="827"/>
      <c r="IFZ157" s="827"/>
      <c r="IGA157" s="827"/>
      <c r="IGB157" s="827"/>
      <c r="IGC157" s="827"/>
      <c r="IGD157" s="827"/>
      <c r="IGE157" s="827"/>
      <c r="IGF157" s="827"/>
      <c r="IGG157" s="827"/>
      <c r="IGH157" s="827"/>
      <c r="IGI157" s="827"/>
      <c r="IGJ157" s="827"/>
      <c r="IGK157" s="827"/>
      <c r="IGL157" s="827"/>
      <c r="IGM157" s="827"/>
      <c r="IGN157" s="827"/>
      <c r="IGO157" s="827"/>
      <c r="IGP157" s="827"/>
      <c r="IGQ157" s="827"/>
      <c r="IGR157" s="827"/>
      <c r="IGS157" s="827"/>
      <c r="IGT157" s="827"/>
      <c r="IGU157" s="827"/>
      <c r="IGV157" s="827"/>
      <c r="IGW157" s="827"/>
      <c r="IGX157" s="827"/>
      <c r="IGY157" s="826"/>
      <c r="IGZ157" s="827"/>
      <c r="IHA157" s="827"/>
      <c r="IHB157" s="827"/>
      <c r="IHC157" s="827"/>
      <c r="IHD157" s="827"/>
      <c r="IHE157" s="827"/>
      <c r="IHF157" s="827"/>
      <c r="IHG157" s="827"/>
      <c r="IHH157" s="827"/>
      <c r="IHI157" s="827"/>
      <c r="IHJ157" s="827"/>
      <c r="IHK157" s="827"/>
      <c r="IHL157" s="827"/>
      <c r="IHM157" s="827"/>
      <c r="IHN157" s="827"/>
      <c r="IHO157" s="827"/>
      <c r="IHP157" s="827"/>
      <c r="IHQ157" s="827"/>
      <c r="IHR157" s="827"/>
      <c r="IHS157" s="827"/>
      <c r="IHT157" s="827"/>
      <c r="IHU157" s="827"/>
      <c r="IHV157" s="827"/>
      <c r="IHW157" s="827"/>
      <c r="IHX157" s="827"/>
      <c r="IHY157" s="827"/>
      <c r="IHZ157" s="827"/>
      <c r="IIA157" s="827"/>
      <c r="IIB157" s="827"/>
      <c r="IIC157" s="827"/>
      <c r="IID157" s="826"/>
      <c r="IIE157" s="827"/>
      <c r="IIF157" s="827"/>
      <c r="IIG157" s="827"/>
      <c r="IIH157" s="827"/>
      <c r="III157" s="827"/>
      <c r="IIJ157" s="827"/>
      <c r="IIK157" s="827"/>
      <c r="IIL157" s="827"/>
      <c r="IIM157" s="827"/>
      <c r="IIN157" s="827"/>
      <c r="IIO157" s="827"/>
      <c r="IIP157" s="827"/>
      <c r="IIQ157" s="827"/>
      <c r="IIR157" s="827"/>
      <c r="IIS157" s="827"/>
      <c r="IIT157" s="827"/>
      <c r="IIU157" s="827"/>
      <c r="IIV157" s="827"/>
      <c r="IIW157" s="827"/>
      <c r="IIX157" s="827"/>
      <c r="IIY157" s="827"/>
      <c r="IIZ157" s="827"/>
      <c r="IJA157" s="827"/>
      <c r="IJB157" s="827"/>
      <c r="IJC157" s="827"/>
      <c r="IJD157" s="827"/>
      <c r="IJE157" s="827"/>
      <c r="IJF157" s="827"/>
      <c r="IJG157" s="827"/>
      <c r="IJH157" s="827"/>
      <c r="IJI157" s="826"/>
      <c r="IJJ157" s="827"/>
      <c r="IJK157" s="827"/>
      <c r="IJL157" s="827"/>
      <c r="IJM157" s="827"/>
      <c r="IJN157" s="827"/>
      <c r="IJO157" s="827"/>
      <c r="IJP157" s="827"/>
      <c r="IJQ157" s="827"/>
      <c r="IJR157" s="827"/>
      <c r="IJS157" s="827"/>
      <c r="IJT157" s="827"/>
      <c r="IJU157" s="827"/>
      <c r="IJV157" s="827"/>
      <c r="IJW157" s="827"/>
      <c r="IJX157" s="827"/>
      <c r="IJY157" s="827"/>
      <c r="IJZ157" s="827"/>
      <c r="IKA157" s="827"/>
      <c r="IKB157" s="827"/>
      <c r="IKC157" s="827"/>
      <c r="IKD157" s="827"/>
      <c r="IKE157" s="827"/>
      <c r="IKF157" s="827"/>
      <c r="IKG157" s="827"/>
      <c r="IKH157" s="827"/>
      <c r="IKI157" s="827"/>
      <c r="IKJ157" s="827"/>
      <c r="IKK157" s="827"/>
      <c r="IKL157" s="827"/>
      <c r="IKM157" s="827"/>
      <c r="IKN157" s="826"/>
      <c r="IKO157" s="827"/>
      <c r="IKP157" s="827"/>
      <c r="IKQ157" s="827"/>
      <c r="IKR157" s="827"/>
      <c r="IKS157" s="827"/>
      <c r="IKT157" s="827"/>
      <c r="IKU157" s="827"/>
      <c r="IKV157" s="827"/>
      <c r="IKW157" s="827"/>
      <c r="IKX157" s="827"/>
      <c r="IKY157" s="827"/>
      <c r="IKZ157" s="827"/>
      <c r="ILA157" s="827"/>
      <c r="ILB157" s="827"/>
      <c r="ILC157" s="827"/>
      <c r="ILD157" s="827"/>
      <c r="ILE157" s="827"/>
      <c r="ILF157" s="827"/>
      <c r="ILG157" s="827"/>
      <c r="ILH157" s="827"/>
      <c r="ILI157" s="827"/>
      <c r="ILJ157" s="827"/>
      <c r="ILK157" s="827"/>
      <c r="ILL157" s="827"/>
      <c r="ILM157" s="827"/>
      <c r="ILN157" s="827"/>
      <c r="ILO157" s="827"/>
      <c r="ILP157" s="827"/>
      <c r="ILQ157" s="827"/>
      <c r="ILR157" s="827"/>
      <c r="ILS157" s="826"/>
      <c r="ILT157" s="827"/>
      <c r="ILU157" s="827"/>
      <c r="ILV157" s="827"/>
      <c r="ILW157" s="827"/>
      <c r="ILX157" s="827"/>
      <c r="ILY157" s="827"/>
      <c r="ILZ157" s="827"/>
      <c r="IMA157" s="827"/>
      <c r="IMB157" s="827"/>
      <c r="IMC157" s="827"/>
      <c r="IMD157" s="827"/>
      <c r="IME157" s="827"/>
      <c r="IMF157" s="827"/>
      <c r="IMG157" s="827"/>
      <c r="IMH157" s="827"/>
      <c r="IMI157" s="827"/>
      <c r="IMJ157" s="827"/>
      <c r="IMK157" s="827"/>
      <c r="IML157" s="827"/>
      <c r="IMM157" s="827"/>
      <c r="IMN157" s="827"/>
      <c r="IMO157" s="827"/>
      <c r="IMP157" s="827"/>
      <c r="IMQ157" s="827"/>
      <c r="IMR157" s="827"/>
      <c r="IMS157" s="827"/>
      <c r="IMT157" s="827"/>
      <c r="IMU157" s="827"/>
      <c r="IMV157" s="827"/>
      <c r="IMW157" s="827"/>
      <c r="IMX157" s="826"/>
      <c r="IMY157" s="827"/>
      <c r="IMZ157" s="827"/>
      <c r="INA157" s="827"/>
      <c r="INB157" s="827"/>
      <c r="INC157" s="827"/>
      <c r="IND157" s="827"/>
      <c r="INE157" s="827"/>
      <c r="INF157" s="827"/>
      <c r="ING157" s="827"/>
      <c r="INH157" s="827"/>
      <c r="INI157" s="827"/>
      <c r="INJ157" s="827"/>
      <c r="INK157" s="827"/>
      <c r="INL157" s="827"/>
      <c r="INM157" s="827"/>
      <c r="INN157" s="827"/>
      <c r="INO157" s="827"/>
      <c r="INP157" s="827"/>
      <c r="INQ157" s="827"/>
      <c r="INR157" s="827"/>
      <c r="INS157" s="827"/>
      <c r="INT157" s="827"/>
      <c r="INU157" s="827"/>
      <c r="INV157" s="827"/>
      <c r="INW157" s="827"/>
      <c r="INX157" s="827"/>
      <c r="INY157" s="827"/>
      <c r="INZ157" s="827"/>
      <c r="IOA157" s="827"/>
      <c r="IOB157" s="827"/>
      <c r="IOC157" s="826"/>
      <c r="IOD157" s="827"/>
      <c r="IOE157" s="827"/>
      <c r="IOF157" s="827"/>
      <c r="IOG157" s="827"/>
      <c r="IOH157" s="827"/>
      <c r="IOI157" s="827"/>
      <c r="IOJ157" s="827"/>
      <c r="IOK157" s="827"/>
      <c r="IOL157" s="827"/>
      <c r="IOM157" s="827"/>
      <c r="ION157" s="827"/>
      <c r="IOO157" s="827"/>
      <c r="IOP157" s="827"/>
      <c r="IOQ157" s="827"/>
      <c r="IOR157" s="827"/>
      <c r="IOS157" s="827"/>
      <c r="IOT157" s="827"/>
      <c r="IOU157" s="827"/>
      <c r="IOV157" s="827"/>
      <c r="IOW157" s="827"/>
      <c r="IOX157" s="827"/>
      <c r="IOY157" s="827"/>
      <c r="IOZ157" s="827"/>
      <c r="IPA157" s="827"/>
      <c r="IPB157" s="827"/>
      <c r="IPC157" s="827"/>
      <c r="IPD157" s="827"/>
      <c r="IPE157" s="827"/>
      <c r="IPF157" s="827"/>
      <c r="IPG157" s="827"/>
      <c r="IPH157" s="826"/>
      <c r="IPI157" s="827"/>
      <c r="IPJ157" s="827"/>
      <c r="IPK157" s="827"/>
      <c r="IPL157" s="827"/>
      <c r="IPM157" s="827"/>
      <c r="IPN157" s="827"/>
      <c r="IPO157" s="827"/>
      <c r="IPP157" s="827"/>
      <c r="IPQ157" s="827"/>
      <c r="IPR157" s="827"/>
      <c r="IPS157" s="827"/>
      <c r="IPT157" s="827"/>
      <c r="IPU157" s="827"/>
      <c r="IPV157" s="827"/>
      <c r="IPW157" s="827"/>
      <c r="IPX157" s="827"/>
      <c r="IPY157" s="827"/>
      <c r="IPZ157" s="827"/>
      <c r="IQA157" s="827"/>
      <c r="IQB157" s="827"/>
      <c r="IQC157" s="827"/>
      <c r="IQD157" s="827"/>
      <c r="IQE157" s="827"/>
      <c r="IQF157" s="827"/>
      <c r="IQG157" s="827"/>
      <c r="IQH157" s="827"/>
      <c r="IQI157" s="827"/>
      <c r="IQJ157" s="827"/>
      <c r="IQK157" s="827"/>
      <c r="IQL157" s="827"/>
      <c r="IQM157" s="826"/>
      <c r="IQN157" s="827"/>
      <c r="IQO157" s="827"/>
      <c r="IQP157" s="827"/>
      <c r="IQQ157" s="827"/>
      <c r="IQR157" s="827"/>
      <c r="IQS157" s="827"/>
      <c r="IQT157" s="827"/>
      <c r="IQU157" s="827"/>
      <c r="IQV157" s="827"/>
      <c r="IQW157" s="827"/>
      <c r="IQX157" s="827"/>
      <c r="IQY157" s="827"/>
      <c r="IQZ157" s="827"/>
      <c r="IRA157" s="827"/>
      <c r="IRB157" s="827"/>
      <c r="IRC157" s="827"/>
      <c r="IRD157" s="827"/>
      <c r="IRE157" s="827"/>
      <c r="IRF157" s="827"/>
      <c r="IRG157" s="827"/>
      <c r="IRH157" s="827"/>
      <c r="IRI157" s="827"/>
      <c r="IRJ157" s="827"/>
      <c r="IRK157" s="827"/>
      <c r="IRL157" s="827"/>
      <c r="IRM157" s="827"/>
      <c r="IRN157" s="827"/>
      <c r="IRO157" s="827"/>
      <c r="IRP157" s="827"/>
      <c r="IRQ157" s="827"/>
      <c r="IRR157" s="826"/>
      <c r="IRS157" s="827"/>
      <c r="IRT157" s="827"/>
      <c r="IRU157" s="827"/>
      <c r="IRV157" s="827"/>
      <c r="IRW157" s="827"/>
      <c r="IRX157" s="827"/>
      <c r="IRY157" s="827"/>
      <c r="IRZ157" s="827"/>
      <c r="ISA157" s="827"/>
      <c r="ISB157" s="827"/>
      <c r="ISC157" s="827"/>
      <c r="ISD157" s="827"/>
      <c r="ISE157" s="827"/>
      <c r="ISF157" s="827"/>
      <c r="ISG157" s="827"/>
      <c r="ISH157" s="827"/>
      <c r="ISI157" s="827"/>
      <c r="ISJ157" s="827"/>
      <c r="ISK157" s="827"/>
      <c r="ISL157" s="827"/>
      <c r="ISM157" s="827"/>
      <c r="ISN157" s="827"/>
      <c r="ISO157" s="827"/>
      <c r="ISP157" s="827"/>
      <c r="ISQ157" s="827"/>
      <c r="ISR157" s="827"/>
      <c r="ISS157" s="827"/>
      <c r="IST157" s="827"/>
      <c r="ISU157" s="827"/>
      <c r="ISV157" s="827"/>
      <c r="ISW157" s="826"/>
      <c r="ISX157" s="827"/>
      <c r="ISY157" s="827"/>
      <c r="ISZ157" s="827"/>
      <c r="ITA157" s="827"/>
      <c r="ITB157" s="827"/>
      <c r="ITC157" s="827"/>
      <c r="ITD157" s="827"/>
      <c r="ITE157" s="827"/>
      <c r="ITF157" s="827"/>
      <c r="ITG157" s="827"/>
      <c r="ITH157" s="827"/>
      <c r="ITI157" s="827"/>
      <c r="ITJ157" s="827"/>
      <c r="ITK157" s="827"/>
      <c r="ITL157" s="827"/>
      <c r="ITM157" s="827"/>
      <c r="ITN157" s="827"/>
      <c r="ITO157" s="827"/>
      <c r="ITP157" s="827"/>
      <c r="ITQ157" s="827"/>
      <c r="ITR157" s="827"/>
      <c r="ITS157" s="827"/>
      <c r="ITT157" s="827"/>
      <c r="ITU157" s="827"/>
      <c r="ITV157" s="827"/>
      <c r="ITW157" s="827"/>
      <c r="ITX157" s="827"/>
      <c r="ITY157" s="827"/>
      <c r="ITZ157" s="827"/>
      <c r="IUA157" s="827"/>
      <c r="IUB157" s="826"/>
      <c r="IUC157" s="827"/>
      <c r="IUD157" s="827"/>
      <c r="IUE157" s="827"/>
      <c r="IUF157" s="827"/>
      <c r="IUG157" s="827"/>
      <c r="IUH157" s="827"/>
      <c r="IUI157" s="827"/>
      <c r="IUJ157" s="827"/>
      <c r="IUK157" s="827"/>
      <c r="IUL157" s="827"/>
      <c r="IUM157" s="827"/>
      <c r="IUN157" s="827"/>
      <c r="IUO157" s="827"/>
      <c r="IUP157" s="827"/>
      <c r="IUQ157" s="827"/>
      <c r="IUR157" s="827"/>
      <c r="IUS157" s="827"/>
      <c r="IUT157" s="827"/>
      <c r="IUU157" s="827"/>
      <c r="IUV157" s="827"/>
      <c r="IUW157" s="827"/>
      <c r="IUX157" s="827"/>
      <c r="IUY157" s="827"/>
      <c r="IUZ157" s="827"/>
      <c r="IVA157" s="827"/>
      <c r="IVB157" s="827"/>
      <c r="IVC157" s="827"/>
      <c r="IVD157" s="827"/>
      <c r="IVE157" s="827"/>
      <c r="IVF157" s="827"/>
      <c r="IVG157" s="826"/>
      <c r="IVH157" s="827"/>
      <c r="IVI157" s="827"/>
      <c r="IVJ157" s="827"/>
      <c r="IVK157" s="827"/>
      <c r="IVL157" s="827"/>
      <c r="IVM157" s="827"/>
      <c r="IVN157" s="827"/>
      <c r="IVO157" s="827"/>
      <c r="IVP157" s="827"/>
      <c r="IVQ157" s="827"/>
      <c r="IVR157" s="827"/>
      <c r="IVS157" s="827"/>
      <c r="IVT157" s="827"/>
      <c r="IVU157" s="827"/>
      <c r="IVV157" s="827"/>
      <c r="IVW157" s="827"/>
      <c r="IVX157" s="827"/>
      <c r="IVY157" s="827"/>
      <c r="IVZ157" s="827"/>
      <c r="IWA157" s="827"/>
      <c r="IWB157" s="827"/>
      <c r="IWC157" s="827"/>
      <c r="IWD157" s="827"/>
      <c r="IWE157" s="827"/>
      <c r="IWF157" s="827"/>
      <c r="IWG157" s="827"/>
      <c r="IWH157" s="827"/>
      <c r="IWI157" s="827"/>
      <c r="IWJ157" s="827"/>
      <c r="IWK157" s="827"/>
      <c r="IWL157" s="826"/>
      <c r="IWM157" s="827"/>
      <c r="IWN157" s="827"/>
      <c r="IWO157" s="827"/>
      <c r="IWP157" s="827"/>
      <c r="IWQ157" s="827"/>
      <c r="IWR157" s="827"/>
      <c r="IWS157" s="827"/>
      <c r="IWT157" s="827"/>
      <c r="IWU157" s="827"/>
      <c r="IWV157" s="827"/>
      <c r="IWW157" s="827"/>
      <c r="IWX157" s="827"/>
      <c r="IWY157" s="827"/>
      <c r="IWZ157" s="827"/>
      <c r="IXA157" s="827"/>
      <c r="IXB157" s="827"/>
      <c r="IXC157" s="827"/>
      <c r="IXD157" s="827"/>
      <c r="IXE157" s="827"/>
      <c r="IXF157" s="827"/>
      <c r="IXG157" s="827"/>
      <c r="IXH157" s="827"/>
      <c r="IXI157" s="827"/>
      <c r="IXJ157" s="827"/>
      <c r="IXK157" s="827"/>
      <c r="IXL157" s="827"/>
      <c r="IXM157" s="827"/>
      <c r="IXN157" s="827"/>
      <c r="IXO157" s="827"/>
      <c r="IXP157" s="827"/>
      <c r="IXQ157" s="826"/>
      <c r="IXR157" s="827"/>
      <c r="IXS157" s="827"/>
      <c r="IXT157" s="827"/>
      <c r="IXU157" s="827"/>
      <c r="IXV157" s="827"/>
      <c r="IXW157" s="827"/>
      <c r="IXX157" s="827"/>
      <c r="IXY157" s="827"/>
      <c r="IXZ157" s="827"/>
      <c r="IYA157" s="827"/>
      <c r="IYB157" s="827"/>
      <c r="IYC157" s="827"/>
      <c r="IYD157" s="827"/>
      <c r="IYE157" s="827"/>
      <c r="IYF157" s="827"/>
      <c r="IYG157" s="827"/>
      <c r="IYH157" s="827"/>
      <c r="IYI157" s="827"/>
      <c r="IYJ157" s="827"/>
      <c r="IYK157" s="827"/>
      <c r="IYL157" s="827"/>
      <c r="IYM157" s="827"/>
      <c r="IYN157" s="827"/>
      <c r="IYO157" s="827"/>
      <c r="IYP157" s="827"/>
      <c r="IYQ157" s="827"/>
      <c r="IYR157" s="827"/>
      <c r="IYS157" s="827"/>
      <c r="IYT157" s="827"/>
      <c r="IYU157" s="827"/>
      <c r="IYV157" s="826"/>
      <c r="IYW157" s="827"/>
      <c r="IYX157" s="827"/>
      <c r="IYY157" s="827"/>
      <c r="IYZ157" s="827"/>
      <c r="IZA157" s="827"/>
      <c r="IZB157" s="827"/>
      <c r="IZC157" s="827"/>
      <c r="IZD157" s="827"/>
      <c r="IZE157" s="827"/>
      <c r="IZF157" s="827"/>
      <c r="IZG157" s="827"/>
      <c r="IZH157" s="827"/>
      <c r="IZI157" s="827"/>
      <c r="IZJ157" s="827"/>
      <c r="IZK157" s="827"/>
      <c r="IZL157" s="827"/>
      <c r="IZM157" s="827"/>
      <c r="IZN157" s="827"/>
      <c r="IZO157" s="827"/>
      <c r="IZP157" s="827"/>
      <c r="IZQ157" s="827"/>
      <c r="IZR157" s="827"/>
      <c r="IZS157" s="827"/>
      <c r="IZT157" s="827"/>
      <c r="IZU157" s="827"/>
      <c r="IZV157" s="827"/>
      <c r="IZW157" s="827"/>
      <c r="IZX157" s="827"/>
      <c r="IZY157" s="827"/>
      <c r="IZZ157" s="827"/>
      <c r="JAA157" s="826"/>
      <c r="JAB157" s="827"/>
      <c r="JAC157" s="827"/>
      <c r="JAD157" s="827"/>
      <c r="JAE157" s="827"/>
      <c r="JAF157" s="827"/>
      <c r="JAG157" s="827"/>
      <c r="JAH157" s="827"/>
      <c r="JAI157" s="827"/>
      <c r="JAJ157" s="827"/>
      <c r="JAK157" s="827"/>
      <c r="JAL157" s="827"/>
      <c r="JAM157" s="827"/>
      <c r="JAN157" s="827"/>
      <c r="JAO157" s="827"/>
      <c r="JAP157" s="827"/>
      <c r="JAQ157" s="827"/>
      <c r="JAR157" s="827"/>
      <c r="JAS157" s="827"/>
      <c r="JAT157" s="827"/>
      <c r="JAU157" s="827"/>
      <c r="JAV157" s="827"/>
      <c r="JAW157" s="827"/>
      <c r="JAX157" s="827"/>
      <c r="JAY157" s="827"/>
      <c r="JAZ157" s="827"/>
      <c r="JBA157" s="827"/>
      <c r="JBB157" s="827"/>
      <c r="JBC157" s="827"/>
      <c r="JBD157" s="827"/>
      <c r="JBE157" s="827"/>
      <c r="JBF157" s="826"/>
      <c r="JBG157" s="827"/>
      <c r="JBH157" s="827"/>
      <c r="JBI157" s="827"/>
      <c r="JBJ157" s="827"/>
      <c r="JBK157" s="827"/>
      <c r="JBL157" s="827"/>
      <c r="JBM157" s="827"/>
      <c r="JBN157" s="827"/>
      <c r="JBO157" s="827"/>
      <c r="JBP157" s="827"/>
      <c r="JBQ157" s="827"/>
      <c r="JBR157" s="827"/>
      <c r="JBS157" s="827"/>
      <c r="JBT157" s="827"/>
      <c r="JBU157" s="827"/>
      <c r="JBV157" s="827"/>
      <c r="JBW157" s="827"/>
      <c r="JBX157" s="827"/>
      <c r="JBY157" s="827"/>
      <c r="JBZ157" s="827"/>
      <c r="JCA157" s="827"/>
      <c r="JCB157" s="827"/>
      <c r="JCC157" s="827"/>
      <c r="JCD157" s="827"/>
      <c r="JCE157" s="827"/>
      <c r="JCF157" s="827"/>
      <c r="JCG157" s="827"/>
      <c r="JCH157" s="827"/>
      <c r="JCI157" s="827"/>
      <c r="JCJ157" s="827"/>
      <c r="JCK157" s="826"/>
      <c r="JCL157" s="827"/>
      <c r="JCM157" s="827"/>
      <c r="JCN157" s="827"/>
      <c r="JCO157" s="827"/>
      <c r="JCP157" s="827"/>
      <c r="JCQ157" s="827"/>
      <c r="JCR157" s="827"/>
      <c r="JCS157" s="827"/>
      <c r="JCT157" s="827"/>
      <c r="JCU157" s="827"/>
      <c r="JCV157" s="827"/>
      <c r="JCW157" s="827"/>
      <c r="JCX157" s="827"/>
      <c r="JCY157" s="827"/>
      <c r="JCZ157" s="827"/>
      <c r="JDA157" s="827"/>
      <c r="JDB157" s="827"/>
      <c r="JDC157" s="827"/>
      <c r="JDD157" s="827"/>
      <c r="JDE157" s="827"/>
      <c r="JDF157" s="827"/>
      <c r="JDG157" s="827"/>
      <c r="JDH157" s="827"/>
      <c r="JDI157" s="827"/>
      <c r="JDJ157" s="827"/>
      <c r="JDK157" s="827"/>
      <c r="JDL157" s="827"/>
      <c r="JDM157" s="827"/>
      <c r="JDN157" s="827"/>
      <c r="JDO157" s="827"/>
      <c r="JDP157" s="826"/>
      <c r="JDQ157" s="827"/>
      <c r="JDR157" s="827"/>
      <c r="JDS157" s="827"/>
      <c r="JDT157" s="827"/>
      <c r="JDU157" s="827"/>
      <c r="JDV157" s="827"/>
      <c r="JDW157" s="827"/>
      <c r="JDX157" s="827"/>
      <c r="JDY157" s="827"/>
      <c r="JDZ157" s="827"/>
      <c r="JEA157" s="827"/>
      <c r="JEB157" s="827"/>
      <c r="JEC157" s="827"/>
      <c r="JED157" s="827"/>
      <c r="JEE157" s="827"/>
      <c r="JEF157" s="827"/>
      <c r="JEG157" s="827"/>
      <c r="JEH157" s="827"/>
      <c r="JEI157" s="827"/>
      <c r="JEJ157" s="827"/>
      <c r="JEK157" s="827"/>
      <c r="JEL157" s="827"/>
      <c r="JEM157" s="827"/>
      <c r="JEN157" s="827"/>
      <c r="JEO157" s="827"/>
      <c r="JEP157" s="827"/>
      <c r="JEQ157" s="827"/>
      <c r="JER157" s="827"/>
      <c r="JES157" s="827"/>
      <c r="JET157" s="827"/>
      <c r="JEU157" s="826"/>
      <c r="JEV157" s="827"/>
      <c r="JEW157" s="827"/>
      <c r="JEX157" s="827"/>
      <c r="JEY157" s="827"/>
      <c r="JEZ157" s="827"/>
      <c r="JFA157" s="827"/>
      <c r="JFB157" s="827"/>
      <c r="JFC157" s="827"/>
      <c r="JFD157" s="827"/>
      <c r="JFE157" s="827"/>
      <c r="JFF157" s="827"/>
      <c r="JFG157" s="827"/>
      <c r="JFH157" s="827"/>
      <c r="JFI157" s="827"/>
      <c r="JFJ157" s="827"/>
      <c r="JFK157" s="827"/>
      <c r="JFL157" s="827"/>
      <c r="JFM157" s="827"/>
      <c r="JFN157" s="827"/>
      <c r="JFO157" s="827"/>
      <c r="JFP157" s="827"/>
      <c r="JFQ157" s="827"/>
      <c r="JFR157" s="827"/>
      <c r="JFS157" s="827"/>
      <c r="JFT157" s="827"/>
      <c r="JFU157" s="827"/>
      <c r="JFV157" s="827"/>
      <c r="JFW157" s="827"/>
      <c r="JFX157" s="827"/>
      <c r="JFY157" s="827"/>
      <c r="JFZ157" s="826"/>
      <c r="JGA157" s="827"/>
      <c r="JGB157" s="827"/>
      <c r="JGC157" s="827"/>
      <c r="JGD157" s="827"/>
      <c r="JGE157" s="827"/>
      <c r="JGF157" s="827"/>
      <c r="JGG157" s="827"/>
      <c r="JGH157" s="827"/>
      <c r="JGI157" s="827"/>
      <c r="JGJ157" s="827"/>
      <c r="JGK157" s="827"/>
      <c r="JGL157" s="827"/>
      <c r="JGM157" s="827"/>
      <c r="JGN157" s="827"/>
      <c r="JGO157" s="827"/>
      <c r="JGP157" s="827"/>
      <c r="JGQ157" s="827"/>
      <c r="JGR157" s="827"/>
      <c r="JGS157" s="827"/>
      <c r="JGT157" s="827"/>
      <c r="JGU157" s="827"/>
      <c r="JGV157" s="827"/>
      <c r="JGW157" s="827"/>
      <c r="JGX157" s="827"/>
      <c r="JGY157" s="827"/>
      <c r="JGZ157" s="827"/>
      <c r="JHA157" s="827"/>
      <c r="JHB157" s="827"/>
      <c r="JHC157" s="827"/>
      <c r="JHD157" s="827"/>
      <c r="JHE157" s="826"/>
      <c r="JHF157" s="827"/>
      <c r="JHG157" s="827"/>
      <c r="JHH157" s="827"/>
      <c r="JHI157" s="827"/>
      <c r="JHJ157" s="827"/>
      <c r="JHK157" s="827"/>
      <c r="JHL157" s="827"/>
      <c r="JHM157" s="827"/>
      <c r="JHN157" s="827"/>
      <c r="JHO157" s="827"/>
      <c r="JHP157" s="827"/>
      <c r="JHQ157" s="827"/>
      <c r="JHR157" s="827"/>
      <c r="JHS157" s="827"/>
      <c r="JHT157" s="827"/>
      <c r="JHU157" s="827"/>
      <c r="JHV157" s="827"/>
      <c r="JHW157" s="827"/>
      <c r="JHX157" s="827"/>
      <c r="JHY157" s="827"/>
      <c r="JHZ157" s="827"/>
      <c r="JIA157" s="827"/>
      <c r="JIB157" s="827"/>
      <c r="JIC157" s="827"/>
      <c r="JID157" s="827"/>
      <c r="JIE157" s="827"/>
      <c r="JIF157" s="827"/>
      <c r="JIG157" s="827"/>
      <c r="JIH157" s="827"/>
      <c r="JII157" s="827"/>
      <c r="JIJ157" s="826"/>
      <c r="JIK157" s="827"/>
      <c r="JIL157" s="827"/>
      <c r="JIM157" s="827"/>
      <c r="JIN157" s="827"/>
      <c r="JIO157" s="827"/>
      <c r="JIP157" s="827"/>
      <c r="JIQ157" s="827"/>
      <c r="JIR157" s="827"/>
      <c r="JIS157" s="827"/>
      <c r="JIT157" s="827"/>
      <c r="JIU157" s="827"/>
      <c r="JIV157" s="827"/>
      <c r="JIW157" s="827"/>
      <c r="JIX157" s="827"/>
      <c r="JIY157" s="827"/>
      <c r="JIZ157" s="827"/>
      <c r="JJA157" s="827"/>
      <c r="JJB157" s="827"/>
      <c r="JJC157" s="827"/>
      <c r="JJD157" s="827"/>
      <c r="JJE157" s="827"/>
      <c r="JJF157" s="827"/>
      <c r="JJG157" s="827"/>
      <c r="JJH157" s="827"/>
      <c r="JJI157" s="827"/>
      <c r="JJJ157" s="827"/>
      <c r="JJK157" s="827"/>
      <c r="JJL157" s="827"/>
      <c r="JJM157" s="827"/>
      <c r="JJN157" s="827"/>
      <c r="JJO157" s="826"/>
      <c r="JJP157" s="827"/>
      <c r="JJQ157" s="827"/>
      <c r="JJR157" s="827"/>
      <c r="JJS157" s="827"/>
      <c r="JJT157" s="827"/>
      <c r="JJU157" s="827"/>
      <c r="JJV157" s="827"/>
      <c r="JJW157" s="827"/>
      <c r="JJX157" s="827"/>
      <c r="JJY157" s="827"/>
      <c r="JJZ157" s="827"/>
      <c r="JKA157" s="827"/>
      <c r="JKB157" s="827"/>
      <c r="JKC157" s="827"/>
      <c r="JKD157" s="827"/>
      <c r="JKE157" s="827"/>
      <c r="JKF157" s="827"/>
      <c r="JKG157" s="827"/>
      <c r="JKH157" s="827"/>
      <c r="JKI157" s="827"/>
      <c r="JKJ157" s="827"/>
      <c r="JKK157" s="827"/>
      <c r="JKL157" s="827"/>
      <c r="JKM157" s="827"/>
      <c r="JKN157" s="827"/>
      <c r="JKO157" s="827"/>
      <c r="JKP157" s="827"/>
      <c r="JKQ157" s="827"/>
      <c r="JKR157" s="827"/>
      <c r="JKS157" s="827"/>
      <c r="JKT157" s="826"/>
      <c r="JKU157" s="827"/>
      <c r="JKV157" s="827"/>
      <c r="JKW157" s="827"/>
      <c r="JKX157" s="827"/>
      <c r="JKY157" s="827"/>
      <c r="JKZ157" s="827"/>
      <c r="JLA157" s="827"/>
      <c r="JLB157" s="827"/>
      <c r="JLC157" s="827"/>
      <c r="JLD157" s="827"/>
      <c r="JLE157" s="827"/>
      <c r="JLF157" s="827"/>
      <c r="JLG157" s="827"/>
      <c r="JLH157" s="827"/>
      <c r="JLI157" s="827"/>
      <c r="JLJ157" s="827"/>
      <c r="JLK157" s="827"/>
      <c r="JLL157" s="827"/>
      <c r="JLM157" s="827"/>
      <c r="JLN157" s="827"/>
      <c r="JLO157" s="827"/>
      <c r="JLP157" s="827"/>
      <c r="JLQ157" s="827"/>
      <c r="JLR157" s="827"/>
      <c r="JLS157" s="827"/>
      <c r="JLT157" s="827"/>
      <c r="JLU157" s="827"/>
      <c r="JLV157" s="827"/>
      <c r="JLW157" s="827"/>
      <c r="JLX157" s="827"/>
      <c r="JLY157" s="826"/>
      <c r="JLZ157" s="827"/>
      <c r="JMA157" s="827"/>
      <c r="JMB157" s="827"/>
      <c r="JMC157" s="827"/>
      <c r="JMD157" s="827"/>
      <c r="JME157" s="827"/>
      <c r="JMF157" s="827"/>
      <c r="JMG157" s="827"/>
      <c r="JMH157" s="827"/>
      <c r="JMI157" s="827"/>
      <c r="JMJ157" s="827"/>
      <c r="JMK157" s="827"/>
      <c r="JML157" s="827"/>
      <c r="JMM157" s="827"/>
      <c r="JMN157" s="827"/>
      <c r="JMO157" s="827"/>
      <c r="JMP157" s="827"/>
      <c r="JMQ157" s="827"/>
      <c r="JMR157" s="827"/>
      <c r="JMS157" s="827"/>
      <c r="JMT157" s="827"/>
      <c r="JMU157" s="827"/>
      <c r="JMV157" s="827"/>
      <c r="JMW157" s="827"/>
      <c r="JMX157" s="827"/>
      <c r="JMY157" s="827"/>
      <c r="JMZ157" s="827"/>
      <c r="JNA157" s="827"/>
      <c r="JNB157" s="827"/>
      <c r="JNC157" s="827"/>
      <c r="JND157" s="826"/>
      <c r="JNE157" s="827"/>
      <c r="JNF157" s="827"/>
      <c r="JNG157" s="827"/>
      <c r="JNH157" s="827"/>
      <c r="JNI157" s="827"/>
      <c r="JNJ157" s="827"/>
      <c r="JNK157" s="827"/>
      <c r="JNL157" s="827"/>
      <c r="JNM157" s="827"/>
      <c r="JNN157" s="827"/>
      <c r="JNO157" s="827"/>
      <c r="JNP157" s="827"/>
      <c r="JNQ157" s="827"/>
      <c r="JNR157" s="827"/>
      <c r="JNS157" s="827"/>
      <c r="JNT157" s="827"/>
      <c r="JNU157" s="827"/>
      <c r="JNV157" s="827"/>
      <c r="JNW157" s="827"/>
      <c r="JNX157" s="827"/>
      <c r="JNY157" s="827"/>
      <c r="JNZ157" s="827"/>
      <c r="JOA157" s="827"/>
      <c r="JOB157" s="827"/>
      <c r="JOC157" s="827"/>
      <c r="JOD157" s="827"/>
      <c r="JOE157" s="827"/>
      <c r="JOF157" s="827"/>
      <c r="JOG157" s="827"/>
      <c r="JOH157" s="827"/>
      <c r="JOI157" s="826"/>
      <c r="JOJ157" s="827"/>
      <c r="JOK157" s="827"/>
      <c r="JOL157" s="827"/>
      <c r="JOM157" s="827"/>
      <c r="JON157" s="827"/>
      <c r="JOO157" s="827"/>
      <c r="JOP157" s="827"/>
      <c r="JOQ157" s="827"/>
      <c r="JOR157" s="827"/>
      <c r="JOS157" s="827"/>
      <c r="JOT157" s="827"/>
      <c r="JOU157" s="827"/>
      <c r="JOV157" s="827"/>
      <c r="JOW157" s="827"/>
      <c r="JOX157" s="827"/>
      <c r="JOY157" s="827"/>
      <c r="JOZ157" s="827"/>
      <c r="JPA157" s="827"/>
      <c r="JPB157" s="827"/>
      <c r="JPC157" s="827"/>
      <c r="JPD157" s="827"/>
      <c r="JPE157" s="827"/>
      <c r="JPF157" s="827"/>
      <c r="JPG157" s="827"/>
      <c r="JPH157" s="827"/>
      <c r="JPI157" s="827"/>
      <c r="JPJ157" s="827"/>
      <c r="JPK157" s="827"/>
      <c r="JPL157" s="827"/>
      <c r="JPM157" s="827"/>
      <c r="JPN157" s="826"/>
      <c r="JPO157" s="827"/>
      <c r="JPP157" s="827"/>
      <c r="JPQ157" s="827"/>
      <c r="JPR157" s="827"/>
      <c r="JPS157" s="827"/>
      <c r="JPT157" s="827"/>
      <c r="JPU157" s="827"/>
      <c r="JPV157" s="827"/>
      <c r="JPW157" s="827"/>
      <c r="JPX157" s="827"/>
      <c r="JPY157" s="827"/>
      <c r="JPZ157" s="827"/>
      <c r="JQA157" s="827"/>
      <c r="JQB157" s="827"/>
      <c r="JQC157" s="827"/>
      <c r="JQD157" s="827"/>
      <c r="JQE157" s="827"/>
      <c r="JQF157" s="827"/>
      <c r="JQG157" s="827"/>
      <c r="JQH157" s="827"/>
      <c r="JQI157" s="827"/>
      <c r="JQJ157" s="827"/>
      <c r="JQK157" s="827"/>
      <c r="JQL157" s="827"/>
      <c r="JQM157" s="827"/>
      <c r="JQN157" s="827"/>
      <c r="JQO157" s="827"/>
      <c r="JQP157" s="827"/>
      <c r="JQQ157" s="827"/>
      <c r="JQR157" s="827"/>
      <c r="JQS157" s="826"/>
      <c r="JQT157" s="827"/>
      <c r="JQU157" s="827"/>
      <c r="JQV157" s="827"/>
      <c r="JQW157" s="827"/>
      <c r="JQX157" s="827"/>
      <c r="JQY157" s="827"/>
      <c r="JQZ157" s="827"/>
      <c r="JRA157" s="827"/>
      <c r="JRB157" s="827"/>
      <c r="JRC157" s="827"/>
      <c r="JRD157" s="827"/>
      <c r="JRE157" s="827"/>
      <c r="JRF157" s="827"/>
      <c r="JRG157" s="827"/>
      <c r="JRH157" s="827"/>
      <c r="JRI157" s="827"/>
      <c r="JRJ157" s="827"/>
      <c r="JRK157" s="827"/>
      <c r="JRL157" s="827"/>
      <c r="JRM157" s="827"/>
      <c r="JRN157" s="827"/>
      <c r="JRO157" s="827"/>
      <c r="JRP157" s="827"/>
      <c r="JRQ157" s="827"/>
      <c r="JRR157" s="827"/>
      <c r="JRS157" s="827"/>
      <c r="JRT157" s="827"/>
      <c r="JRU157" s="827"/>
      <c r="JRV157" s="827"/>
      <c r="JRW157" s="827"/>
      <c r="JRX157" s="826"/>
      <c r="JRY157" s="827"/>
      <c r="JRZ157" s="827"/>
      <c r="JSA157" s="827"/>
      <c r="JSB157" s="827"/>
      <c r="JSC157" s="827"/>
      <c r="JSD157" s="827"/>
      <c r="JSE157" s="827"/>
      <c r="JSF157" s="827"/>
      <c r="JSG157" s="827"/>
      <c r="JSH157" s="827"/>
      <c r="JSI157" s="827"/>
      <c r="JSJ157" s="827"/>
      <c r="JSK157" s="827"/>
      <c r="JSL157" s="827"/>
      <c r="JSM157" s="827"/>
      <c r="JSN157" s="827"/>
      <c r="JSO157" s="827"/>
      <c r="JSP157" s="827"/>
      <c r="JSQ157" s="827"/>
      <c r="JSR157" s="827"/>
      <c r="JSS157" s="827"/>
      <c r="JST157" s="827"/>
      <c r="JSU157" s="827"/>
      <c r="JSV157" s="827"/>
      <c r="JSW157" s="827"/>
      <c r="JSX157" s="827"/>
      <c r="JSY157" s="827"/>
      <c r="JSZ157" s="827"/>
      <c r="JTA157" s="827"/>
      <c r="JTB157" s="827"/>
      <c r="JTC157" s="826"/>
      <c r="JTD157" s="827"/>
      <c r="JTE157" s="827"/>
      <c r="JTF157" s="827"/>
      <c r="JTG157" s="827"/>
      <c r="JTH157" s="827"/>
      <c r="JTI157" s="827"/>
      <c r="JTJ157" s="827"/>
      <c r="JTK157" s="827"/>
      <c r="JTL157" s="827"/>
      <c r="JTM157" s="827"/>
      <c r="JTN157" s="827"/>
      <c r="JTO157" s="827"/>
      <c r="JTP157" s="827"/>
      <c r="JTQ157" s="827"/>
      <c r="JTR157" s="827"/>
      <c r="JTS157" s="827"/>
      <c r="JTT157" s="827"/>
      <c r="JTU157" s="827"/>
      <c r="JTV157" s="827"/>
      <c r="JTW157" s="827"/>
      <c r="JTX157" s="827"/>
      <c r="JTY157" s="827"/>
      <c r="JTZ157" s="827"/>
      <c r="JUA157" s="827"/>
      <c r="JUB157" s="827"/>
      <c r="JUC157" s="827"/>
      <c r="JUD157" s="827"/>
      <c r="JUE157" s="827"/>
      <c r="JUF157" s="827"/>
      <c r="JUG157" s="827"/>
      <c r="JUH157" s="826"/>
      <c r="JUI157" s="827"/>
      <c r="JUJ157" s="827"/>
      <c r="JUK157" s="827"/>
      <c r="JUL157" s="827"/>
      <c r="JUM157" s="827"/>
      <c r="JUN157" s="827"/>
      <c r="JUO157" s="827"/>
      <c r="JUP157" s="827"/>
      <c r="JUQ157" s="827"/>
      <c r="JUR157" s="827"/>
      <c r="JUS157" s="827"/>
      <c r="JUT157" s="827"/>
      <c r="JUU157" s="827"/>
      <c r="JUV157" s="827"/>
      <c r="JUW157" s="827"/>
      <c r="JUX157" s="827"/>
      <c r="JUY157" s="827"/>
      <c r="JUZ157" s="827"/>
      <c r="JVA157" s="827"/>
      <c r="JVB157" s="827"/>
      <c r="JVC157" s="827"/>
      <c r="JVD157" s="827"/>
      <c r="JVE157" s="827"/>
      <c r="JVF157" s="827"/>
      <c r="JVG157" s="827"/>
      <c r="JVH157" s="827"/>
      <c r="JVI157" s="827"/>
      <c r="JVJ157" s="827"/>
      <c r="JVK157" s="827"/>
      <c r="JVL157" s="827"/>
      <c r="JVM157" s="826"/>
      <c r="JVN157" s="827"/>
      <c r="JVO157" s="827"/>
      <c r="JVP157" s="827"/>
      <c r="JVQ157" s="827"/>
      <c r="JVR157" s="827"/>
      <c r="JVS157" s="827"/>
      <c r="JVT157" s="827"/>
      <c r="JVU157" s="827"/>
      <c r="JVV157" s="827"/>
      <c r="JVW157" s="827"/>
      <c r="JVX157" s="827"/>
      <c r="JVY157" s="827"/>
      <c r="JVZ157" s="827"/>
      <c r="JWA157" s="827"/>
      <c r="JWB157" s="827"/>
      <c r="JWC157" s="827"/>
      <c r="JWD157" s="827"/>
      <c r="JWE157" s="827"/>
      <c r="JWF157" s="827"/>
      <c r="JWG157" s="827"/>
      <c r="JWH157" s="827"/>
      <c r="JWI157" s="827"/>
      <c r="JWJ157" s="827"/>
      <c r="JWK157" s="827"/>
      <c r="JWL157" s="827"/>
      <c r="JWM157" s="827"/>
      <c r="JWN157" s="827"/>
      <c r="JWO157" s="827"/>
      <c r="JWP157" s="827"/>
      <c r="JWQ157" s="827"/>
      <c r="JWR157" s="826"/>
      <c r="JWS157" s="827"/>
      <c r="JWT157" s="827"/>
      <c r="JWU157" s="827"/>
      <c r="JWV157" s="827"/>
      <c r="JWW157" s="827"/>
      <c r="JWX157" s="827"/>
      <c r="JWY157" s="827"/>
      <c r="JWZ157" s="827"/>
      <c r="JXA157" s="827"/>
      <c r="JXB157" s="827"/>
      <c r="JXC157" s="827"/>
      <c r="JXD157" s="827"/>
      <c r="JXE157" s="827"/>
      <c r="JXF157" s="827"/>
      <c r="JXG157" s="827"/>
      <c r="JXH157" s="827"/>
      <c r="JXI157" s="827"/>
      <c r="JXJ157" s="827"/>
      <c r="JXK157" s="827"/>
      <c r="JXL157" s="827"/>
      <c r="JXM157" s="827"/>
      <c r="JXN157" s="827"/>
      <c r="JXO157" s="827"/>
      <c r="JXP157" s="827"/>
      <c r="JXQ157" s="827"/>
      <c r="JXR157" s="827"/>
      <c r="JXS157" s="827"/>
      <c r="JXT157" s="827"/>
      <c r="JXU157" s="827"/>
      <c r="JXV157" s="827"/>
      <c r="JXW157" s="826"/>
      <c r="JXX157" s="827"/>
      <c r="JXY157" s="827"/>
      <c r="JXZ157" s="827"/>
      <c r="JYA157" s="827"/>
      <c r="JYB157" s="827"/>
      <c r="JYC157" s="827"/>
      <c r="JYD157" s="827"/>
      <c r="JYE157" s="827"/>
      <c r="JYF157" s="827"/>
      <c r="JYG157" s="827"/>
      <c r="JYH157" s="827"/>
      <c r="JYI157" s="827"/>
      <c r="JYJ157" s="827"/>
      <c r="JYK157" s="827"/>
      <c r="JYL157" s="827"/>
      <c r="JYM157" s="827"/>
      <c r="JYN157" s="827"/>
      <c r="JYO157" s="827"/>
      <c r="JYP157" s="827"/>
      <c r="JYQ157" s="827"/>
      <c r="JYR157" s="827"/>
      <c r="JYS157" s="827"/>
      <c r="JYT157" s="827"/>
      <c r="JYU157" s="827"/>
      <c r="JYV157" s="827"/>
      <c r="JYW157" s="827"/>
      <c r="JYX157" s="827"/>
      <c r="JYY157" s="827"/>
      <c r="JYZ157" s="827"/>
      <c r="JZA157" s="827"/>
      <c r="JZB157" s="826"/>
      <c r="JZC157" s="827"/>
      <c r="JZD157" s="827"/>
      <c r="JZE157" s="827"/>
      <c r="JZF157" s="827"/>
      <c r="JZG157" s="827"/>
      <c r="JZH157" s="827"/>
      <c r="JZI157" s="827"/>
      <c r="JZJ157" s="827"/>
      <c r="JZK157" s="827"/>
      <c r="JZL157" s="827"/>
      <c r="JZM157" s="827"/>
      <c r="JZN157" s="827"/>
      <c r="JZO157" s="827"/>
      <c r="JZP157" s="827"/>
      <c r="JZQ157" s="827"/>
      <c r="JZR157" s="827"/>
      <c r="JZS157" s="827"/>
      <c r="JZT157" s="827"/>
      <c r="JZU157" s="827"/>
      <c r="JZV157" s="827"/>
      <c r="JZW157" s="827"/>
      <c r="JZX157" s="827"/>
      <c r="JZY157" s="827"/>
      <c r="JZZ157" s="827"/>
      <c r="KAA157" s="827"/>
      <c r="KAB157" s="827"/>
      <c r="KAC157" s="827"/>
      <c r="KAD157" s="827"/>
      <c r="KAE157" s="827"/>
      <c r="KAF157" s="827"/>
      <c r="KAG157" s="826"/>
      <c r="KAH157" s="827"/>
      <c r="KAI157" s="827"/>
      <c r="KAJ157" s="827"/>
      <c r="KAK157" s="827"/>
      <c r="KAL157" s="827"/>
      <c r="KAM157" s="827"/>
      <c r="KAN157" s="827"/>
      <c r="KAO157" s="827"/>
      <c r="KAP157" s="827"/>
      <c r="KAQ157" s="827"/>
      <c r="KAR157" s="827"/>
      <c r="KAS157" s="827"/>
      <c r="KAT157" s="827"/>
      <c r="KAU157" s="827"/>
      <c r="KAV157" s="827"/>
      <c r="KAW157" s="827"/>
      <c r="KAX157" s="827"/>
      <c r="KAY157" s="827"/>
      <c r="KAZ157" s="827"/>
      <c r="KBA157" s="827"/>
      <c r="KBB157" s="827"/>
      <c r="KBC157" s="827"/>
      <c r="KBD157" s="827"/>
      <c r="KBE157" s="827"/>
      <c r="KBF157" s="827"/>
      <c r="KBG157" s="827"/>
      <c r="KBH157" s="827"/>
      <c r="KBI157" s="827"/>
      <c r="KBJ157" s="827"/>
      <c r="KBK157" s="827"/>
      <c r="KBL157" s="826"/>
      <c r="KBM157" s="827"/>
      <c r="KBN157" s="827"/>
      <c r="KBO157" s="827"/>
      <c r="KBP157" s="827"/>
      <c r="KBQ157" s="827"/>
      <c r="KBR157" s="827"/>
      <c r="KBS157" s="827"/>
      <c r="KBT157" s="827"/>
      <c r="KBU157" s="827"/>
      <c r="KBV157" s="827"/>
      <c r="KBW157" s="827"/>
      <c r="KBX157" s="827"/>
      <c r="KBY157" s="827"/>
      <c r="KBZ157" s="827"/>
      <c r="KCA157" s="827"/>
      <c r="KCB157" s="827"/>
      <c r="KCC157" s="827"/>
      <c r="KCD157" s="827"/>
      <c r="KCE157" s="827"/>
      <c r="KCF157" s="827"/>
      <c r="KCG157" s="827"/>
      <c r="KCH157" s="827"/>
      <c r="KCI157" s="827"/>
      <c r="KCJ157" s="827"/>
      <c r="KCK157" s="827"/>
      <c r="KCL157" s="827"/>
      <c r="KCM157" s="827"/>
      <c r="KCN157" s="827"/>
      <c r="KCO157" s="827"/>
      <c r="KCP157" s="827"/>
      <c r="KCQ157" s="826"/>
      <c r="KCR157" s="827"/>
      <c r="KCS157" s="827"/>
      <c r="KCT157" s="827"/>
      <c r="KCU157" s="827"/>
      <c r="KCV157" s="827"/>
      <c r="KCW157" s="827"/>
      <c r="KCX157" s="827"/>
      <c r="KCY157" s="827"/>
      <c r="KCZ157" s="827"/>
      <c r="KDA157" s="827"/>
      <c r="KDB157" s="827"/>
      <c r="KDC157" s="827"/>
      <c r="KDD157" s="827"/>
      <c r="KDE157" s="827"/>
      <c r="KDF157" s="827"/>
      <c r="KDG157" s="827"/>
      <c r="KDH157" s="827"/>
      <c r="KDI157" s="827"/>
      <c r="KDJ157" s="827"/>
      <c r="KDK157" s="827"/>
      <c r="KDL157" s="827"/>
      <c r="KDM157" s="827"/>
      <c r="KDN157" s="827"/>
      <c r="KDO157" s="827"/>
      <c r="KDP157" s="827"/>
      <c r="KDQ157" s="827"/>
      <c r="KDR157" s="827"/>
      <c r="KDS157" s="827"/>
      <c r="KDT157" s="827"/>
      <c r="KDU157" s="827"/>
      <c r="KDV157" s="826"/>
      <c r="KDW157" s="827"/>
      <c r="KDX157" s="827"/>
      <c r="KDY157" s="827"/>
      <c r="KDZ157" s="827"/>
      <c r="KEA157" s="827"/>
      <c r="KEB157" s="827"/>
      <c r="KEC157" s="827"/>
      <c r="KED157" s="827"/>
      <c r="KEE157" s="827"/>
      <c r="KEF157" s="827"/>
      <c r="KEG157" s="827"/>
      <c r="KEH157" s="827"/>
      <c r="KEI157" s="827"/>
      <c r="KEJ157" s="827"/>
      <c r="KEK157" s="827"/>
      <c r="KEL157" s="827"/>
      <c r="KEM157" s="827"/>
      <c r="KEN157" s="827"/>
      <c r="KEO157" s="827"/>
      <c r="KEP157" s="827"/>
      <c r="KEQ157" s="827"/>
      <c r="KER157" s="827"/>
      <c r="KES157" s="827"/>
      <c r="KET157" s="827"/>
      <c r="KEU157" s="827"/>
      <c r="KEV157" s="827"/>
      <c r="KEW157" s="827"/>
      <c r="KEX157" s="827"/>
      <c r="KEY157" s="827"/>
      <c r="KEZ157" s="827"/>
      <c r="KFA157" s="826"/>
      <c r="KFB157" s="827"/>
      <c r="KFC157" s="827"/>
      <c r="KFD157" s="827"/>
      <c r="KFE157" s="827"/>
      <c r="KFF157" s="827"/>
      <c r="KFG157" s="827"/>
      <c r="KFH157" s="827"/>
      <c r="KFI157" s="827"/>
      <c r="KFJ157" s="827"/>
      <c r="KFK157" s="827"/>
      <c r="KFL157" s="827"/>
      <c r="KFM157" s="827"/>
      <c r="KFN157" s="827"/>
      <c r="KFO157" s="827"/>
      <c r="KFP157" s="827"/>
      <c r="KFQ157" s="827"/>
      <c r="KFR157" s="827"/>
      <c r="KFS157" s="827"/>
      <c r="KFT157" s="827"/>
      <c r="KFU157" s="827"/>
      <c r="KFV157" s="827"/>
      <c r="KFW157" s="827"/>
      <c r="KFX157" s="827"/>
      <c r="KFY157" s="827"/>
      <c r="KFZ157" s="827"/>
      <c r="KGA157" s="827"/>
      <c r="KGB157" s="827"/>
      <c r="KGC157" s="827"/>
      <c r="KGD157" s="827"/>
      <c r="KGE157" s="827"/>
      <c r="KGF157" s="826"/>
      <c r="KGG157" s="827"/>
      <c r="KGH157" s="827"/>
      <c r="KGI157" s="827"/>
      <c r="KGJ157" s="827"/>
      <c r="KGK157" s="827"/>
      <c r="KGL157" s="827"/>
      <c r="KGM157" s="827"/>
      <c r="KGN157" s="827"/>
      <c r="KGO157" s="827"/>
      <c r="KGP157" s="827"/>
      <c r="KGQ157" s="827"/>
      <c r="KGR157" s="827"/>
      <c r="KGS157" s="827"/>
      <c r="KGT157" s="827"/>
      <c r="KGU157" s="827"/>
      <c r="KGV157" s="827"/>
      <c r="KGW157" s="827"/>
      <c r="KGX157" s="827"/>
      <c r="KGY157" s="827"/>
      <c r="KGZ157" s="827"/>
      <c r="KHA157" s="827"/>
      <c r="KHB157" s="827"/>
      <c r="KHC157" s="827"/>
      <c r="KHD157" s="827"/>
      <c r="KHE157" s="827"/>
      <c r="KHF157" s="827"/>
      <c r="KHG157" s="827"/>
      <c r="KHH157" s="827"/>
      <c r="KHI157" s="827"/>
      <c r="KHJ157" s="827"/>
      <c r="KHK157" s="826"/>
      <c r="KHL157" s="827"/>
      <c r="KHM157" s="827"/>
      <c r="KHN157" s="827"/>
      <c r="KHO157" s="827"/>
      <c r="KHP157" s="827"/>
      <c r="KHQ157" s="827"/>
      <c r="KHR157" s="827"/>
      <c r="KHS157" s="827"/>
      <c r="KHT157" s="827"/>
      <c r="KHU157" s="827"/>
      <c r="KHV157" s="827"/>
      <c r="KHW157" s="827"/>
      <c r="KHX157" s="827"/>
      <c r="KHY157" s="827"/>
      <c r="KHZ157" s="827"/>
      <c r="KIA157" s="827"/>
      <c r="KIB157" s="827"/>
      <c r="KIC157" s="827"/>
      <c r="KID157" s="827"/>
      <c r="KIE157" s="827"/>
      <c r="KIF157" s="827"/>
      <c r="KIG157" s="827"/>
      <c r="KIH157" s="827"/>
      <c r="KII157" s="827"/>
      <c r="KIJ157" s="827"/>
      <c r="KIK157" s="827"/>
      <c r="KIL157" s="827"/>
      <c r="KIM157" s="827"/>
      <c r="KIN157" s="827"/>
      <c r="KIO157" s="827"/>
      <c r="KIP157" s="826"/>
      <c r="KIQ157" s="827"/>
      <c r="KIR157" s="827"/>
      <c r="KIS157" s="827"/>
      <c r="KIT157" s="827"/>
      <c r="KIU157" s="827"/>
      <c r="KIV157" s="827"/>
      <c r="KIW157" s="827"/>
      <c r="KIX157" s="827"/>
      <c r="KIY157" s="827"/>
      <c r="KIZ157" s="827"/>
      <c r="KJA157" s="827"/>
      <c r="KJB157" s="827"/>
      <c r="KJC157" s="827"/>
      <c r="KJD157" s="827"/>
      <c r="KJE157" s="827"/>
      <c r="KJF157" s="827"/>
      <c r="KJG157" s="827"/>
      <c r="KJH157" s="827"/>
      <c r="KJI157" s="827"/>
      <c r="KJJ157" s="827"/>
      <c r="KJK157" s="827"/>
      <c r="KJL157" s="827"/>
      <c r="KJM157" s="827"/>
      <c r="KJN157" s="827"/>
      <c r="KJO157" s="827"/>
      <c r="KJP157" s="827"/>
      <c r="KJQ157" s="827"/>
      <c r="KJR157" s="827"/>
      <c r="KJS157" s="827"/>
      <c r="KJT157" s="827"/>
      <c r="KJU157" s="826"/>
      <c r="KJV157" s="827"/>
      <c r="KJW157" s="827"/>
      <c r="KJX157" s="827"/>
      <c r="KJY157" s="827"/>
      <c r="KJZ157" s="827"/>
      <c r="KKA157" s="827"/>
      <c r="KKB157" s="827"/>
      <c r="KKC157" s="827"/>
      <c r="KKD157" s="827"/>
      <c r="KKE157" s="827"/>
      <c r="KKF157" s="827"/>
      <c r="KKG157" s="827"/>
      <c r="KKH157" s="827"/>
      <c r="KKI157" s="827"/>
      <c r="KKJ157" s="827"/>
      <c r="KKK157" s="827"/>
      <c r="KKL157" s="827"/>
      <c r="KKM157" s="827"/>
      <c r="KKN157" s="827"/>
      <c r="KKO157" s="827"/>
      <c r="KKP157" s="827"/>
      <c r="KKQ157" s="827"/>
      <c r="KKR157" s="827"/>
      <c r="KKS157" s="827"/>
      <c r="KKT157" s="827"/>
      <c r="KKU157" s="827"/>
      <c r="KKV157" s="827"/>
      <c r="KKW157" s="827"/>
      <c r="KKX157" s="827"/>
      <c r="KKY157" s="827"/>
      <c r="KKZ157" s="826"/>
      <c r="KLA157" s="827"/>
      <c r="KLB157" s="827"/>
      <c r="KLC157" s="827"/>
      <c r="KLD157" s="827"/>
      <c r="KLE157" s="827"/>
      <c r="KLF157" s="827"/>
      <c r="KLG157" s="827"/>
      <c r="KLH157" s="827"/>
      <c r="KLI157" s="827"/>
      <c r="KLJ157" s="827"/>
      <c r="KLK157" s="827"/>
      <c r="KLL157" s="827"/>
      <c r="KLM157" s="827"/>
      <c r="KLN157" s="827"/>
      <c r="KLO157" s="827"/>
      <c r="KLP157" s="827"/>
      <c r="KLQ157" s="827"/>
      <c r="KLR157" s="827"/>
      <c r="KLS157" s="827"/>
      <c r="KLT157" s="827"/>
      <c r="KLU157" s="827"/>
      <c r="KLV157" s="827"/>
      <c r="KLW157" s="827"/>
      <c r="KLX157" s="827"/>
      <c r="KLY157" s="827"/>
      <c r="KLZ157" s="827"/>
      <c r="KMA157" s="827"/>
      <c r="KMB157" s="827"/>
      <c r="KMC157" s="827"/>
      <c r="KMD157" s="827"/>
      <c r="KME157" s="826"/>
      <c r="KMF157" s="827"/>
      <c r="KMG157" s="827"/>
      <c r="KMH157" s="827"/>
      <c r="KMI157" s="827"/>
      <c r="KMJ157" s="827"/>
      <c r="KMK157" s="827"/>
      <c r="KML157" s="827"/>
      <c r="KMM157" s="827"/>
      <c r="KMN157" s="827"/>
      <c r="KMO157" s="827"/>
      <c r="KMP157" s="827"/>
      <c r="KMQ157" s="827"/>
      <c r="KMR157" s="827"/>
      <c r="KMS157" s="827"/>
      <c r="KMT157" s="827"/>
      <c r="KMU157" s="827"/>
      <c r="KMV157" s="827"/>
      <c r="KMW157" s="827"/>
      <c r="KMX157" s="827"/>
      <c r="KMY157" s="827"/>
      <c r="KMZ157" s="827"/>
      <c r="KNA157" s="827"/>
      <c r="KNB157" s="827"/>
      <c r="KNC157" s="827"/>
      <c r="KND157" s="827"/>
      <c r="KNE157" s="827"/>
      <c r="KNF157" s="827"/>
      <c r="KNG157" s="827"/>
      <c r="KNH157" s="827"/>
      <c r="KNI157" s="827"/>
      <c r="KNJ157" s="826"/>
      <c r="KNK157" s="827"/>
      <c r="KNL157" s="827"/>
      <c r="KNM157" s="827"/>
      <c r="KNN157" s="827"/>
      <c r="KNO157" s="827"/>
      <c r="KNP157" s="827"/>
      <c r="KNQ157" s="827"/>
      <c r="KNR157" s="827"/>
      <c r="KNS157" s="827"/>
      <c r="KNT157" s="827"/>
      <c r="KNU157" s="827"/>
      <c r="KNV157" s="827"/>
      <c r="KNW157" s="827"/>
      <c r="KNX157" s="827"/>
      <c r="KNY157" s="827"/>
      <c r="KNZ157" s="827"/>
      <c r="KOA157" s="827"/>
      <c r="KOB157" s="827"/>
      <c r="KOC157" s="827"/>
      <c r="KOD157" s="827"/>
      <c r="KOE157" s="827"/>
      <c r="KOF157" s="827"/>
      <c r="KOG157" s="827"/>
      <c r="KOH157" s="827"/>
      <c r="KOI157" s="827"/>
      <c r="KOJ157" s="827"/>
      <c r="KOK157" s="827"/>
      <c r="KOL157" s="827"/>
      <c r="KOM157" s="827"/>
      <c r="KON157" s="827"/>
      <c r="KOO157" s="826"/>
      <c r="KOP157" s="827"/>
      <c r="KOQ157" s="827"/>
      <c r="KOR157" s="827"/>
      <c r="KOS157" s="827"/>
      <c r="KOT157" s="827"/>
      <c r="KOU157" s="827"/>
      <c r="KOV157" s="827"/>
      <c r="KOW157" s="827"/>
      <c r="KOX157" s="827"/>
      <c r="KOY157" s="827"/>
      <c r="KOZ157" s="827"/>
      <c r="KPA157" s="827"/>
      <c r="KPB157" s="827"/>
      <c r="KPC157" s="827"/>
      <c r="KPD157" s="827"/>
      <c r="KPE157" s="827"/>
      <c r="KPF157" s="827"/>
      <c r="KPG157" s="827"/>
      <c r="KPH157" s="827"/>
      <c r="KPI157" s="827"/>
      <c r="KPJ157" s="827"/>
      <c r="KPK157" s="827"/>
      <c r="KPL157" s="827"/>
      <c r="KPM157" s="827"/>
      <c r="KPN157" s="827"/>
      <c r="KPO157" s="827"/>
      <c r="KPP157" s="827"/>
      <c r="KPQ157" s="827"/>
      <c r="KPR157" s="827"/>
      <c r="KPS157" s="827"/>
      <c r="KPT157" s="826"/>
      <c r="KPU157" s="827"/>
      <c r="KPV157" s="827"/>
      <c r="KPW157" s="827"/>
      <c r="KPX157" s="827"/>
      <c r="KPY157" s="827"/>
      <c r="KPZ157" s="827"/>
      <c r="KQA157" s="827"/>
      <c r="KQB157" s="827"/>
      <c r="KQC157" s="827"/>
      <c r="KQD157" s="827"/>
      <c r="KQE157" s="827"/>
      <c r="KQF157" s="827"/>
      <c r="KQG157" s="827"/>
      <c r="KQH157" s="827"/>
      <c r="KQI157" s="827"/>
      <c r="KQJ157" s="827"/>
      <c r="KQK157" s="827"/>
      <c r="KQL157" s="827"/>
      <c r="KQM157" s="827"/>
      <c r="KQN157" s="827"/>
      <c r="KQO157" s="827"/>
      <c r="KQP157" s="827"/>
      <c r="KQQ157" s="827"/>
      <c r="KQR157" s="827"/>
      <c r="KQS157" s="827"/>
      <c r="KQT157" s="827"/>
      <c r="KQU157" s="827"/>
      <c r="KQV157" s="827"/>
      <c r="KQW157" s="827"/>
      <c r="KQX157" s="827"/>
      <c r="KQY157" s="826"/>
      <c r="KQZ157" s="827"/>
      <c r="KRA157" s="827"/>
      <c r="KRB157" s="827"/>
      <c r="KRC157" s="827"/>
      <c r="KRD157" s="827"/>
      <c r="KRE157" s="827"/>
      <c r="KRF157" s="827"/>
      <c r="KRG157" s="827"/>
      <c r="KRH157" s="827"/>
      <c r="KRI157" s="827"/>
      <c r="KRJ157" s="827"/>
      <c r="KRK157" s="827"/>
      <c r="KRL157" s="827"/>
      <c r="KRM157" s="827"/>
      <c r="KRN157" s="827"/>
      <c r="KRO157" s="827"/>
      <c r="KRP157" s="827"/>
      <c r="KRQ157" s="827"/>
      <c r="KRR157" s="827"/>
      <c r="KRS157" s="827"/>
      <c r="KRT157" s="827"/>
      <c r="KRU157" s="827"/>
      <c r="KRV157" s="827"/>
      <c r="KRW157" s="827"/>
      <c r="KRX157" s="827"/>
      <c r="KRY157" s="827"/>
      <c r="KRZ157" s="827"/>
      <c r="KSA157" s="827"/>
      <c r="KSB157" s="827"/>
      <c r="KSC157" s="827"/>
      <c r="KSD157" s="826"/>
      <c r="KSE157" s="827"/>
      <c r="KSF157" s="827"/>
      <c r="KSG157" s="827"/>
      <c r="KSH157" s="827"/>
      <c r="KSI157" s="827"/>
      <c r="KSJ157" s="827"/>
      <c r="KSK157" s="827"/>
      <c r="KSL157" s="827"/>
      <c r="KSM157" s="827"/>
      <c r="KSN157" s="827"/>
      <c r="KSO157" s="827"/>
      <c r="KSP157" s="827"/>
      <c r="KSQ157" s="827"/>
      <c r="KSR157" s="827"/>
      <c r="KSS157" s="827"/>
      <c r="KST157" s="827"/>
      <c r="KSU157" s="827"/>
      <c r="KSV157" s="827"/>
      <c r="KSW157" s="827"/>
      <c r="KSX157" s="827"/>
      <c r="KSY157" s="827"/>
      <c r="KSZ157" s="827"/>
      <c r="KTA157" s="827"/>
      <c r="KTB157" s="827"/>
      <c r="KTC157" s="827"/>
      <c r="KTD157" s="827"/>
      <c r="KTE157" s="827"/>
      <c r="KTF157" s="827"/>
      <c r="KTG157" s="827"/>
      <c r="KTH157" s="827"/>
      <c r="KTI157" s="826"/>
      <c r="KTJ157" s="827"/>
      <c r="KTK157" s="827"/>
      <c r="KTL157" s="827"/>
      <c r="KTM157" s="827"/>
      <c r="KTN157" s="827"/>
      <c r="KTO157" s="827"/>
      <c r="KTP157" s="827"/>
      <c r="KTQ157" s="827"/>
      <c r="KTR157" s="827"/>
      <c r="KTS157" s="827"/>
      <c r="KTT157" s="827"/>
      <c r="KTU157" s="827"/>
      <c r="KTV157" s="827"/>
      <c r="KTW157" s="827"/>
      <c r="KTX157" s="827"/>
      <c r="KTY157" s="827"/>
      <c r="KTZ157" s="827"/>
      <c r="KUA157" s="827"/>
      <c r="KUB157" s="827"/>
      <c r="KUC157" s="827"/>
      <c r="KUD157" s="827"/>
      <c r="KUE157" s="827"/>
      <c r="KUF157" s="827"/>
      <c r="KUG157" s="827"/>
      <c r="KUH157" s="827"/>
      <c r="KUI157" s="827"/>
      <c r="KUJ157" s="827"/>
      <c r="KUK157" s="827"/>
      <c r="KUL157" s="827"/>
      <c r="KUM157" s="827"/>
      <c r="KUN157" s="826"/>
      <c r="KUO157" s="827"/>
      <c r="KUP157" s="827"/>
      <c r="KUQ157" s="827"/>
      <c r="KUR157" s="827"/>
      <c r="KUS157" s="827"/>
      <c r="KUT157" s="827"/>
      <c r="KUU157" s="827"/>
      <c r="KUV157" s="827"/>
      <c r="KUW157" s="827"/>
      <c r="KUX157" s="827"/>
      <c r="KUY157" s="827"/>
      <c r="KUZ157" s="827"/>
      <c r="KVA157" s="827"/>
      <c r="KVB157" s="827"/>
      <c r="KVC157" s="827"/>
      <c r="KVD157" s="827"/>
      <c r="KVE157" s="827"/>
      <c r="KVF157" s="827"/>
      <c r="KVG157" s="827"/>
      <c r="KVH157" s="827"/>
      <c r="KVI157" s="827"/>
      <c r="KVJ157" s="827"/>
      <c r="KVK157" s="827"/>
      <c r="KVL157" s="827"/>
      <c r="KVM157" s="827"/>
      <c r="KVN157" s="827"/>
      <c r="KVO157" s="827"/>
      <c r="KVP157" s="827"/>
      <c r="KVQ157" s="827"/>
      <c r="KVR157" s="827"/>
      <c r="KVS157" s="826"/>
      <c r="KVT157" s="827"/>
      <c r="KVU157" s="827"/>
      <c r="KVV157" s="827"/>
      <c r="KVW157" s="827"/>
      <c r="KVX157" s="827"/>
      <c r="KVY157" s="827"/>
      <c r="KVZ157" s="827"/>
      <c r="KWA157" s="827"/>
      <c r="KWB157" s="827"/>
      <c r="KWC157" s="827"/>
      <c r="KWD157" s="827"/>
      <c r="KWE157" s="827"/>
      <c r="KWF157" s="827"/>
      <c r="KWG157" s="827"/>
      <c r="KWH157" s="827"/>
      <c r="KWI157" s="827"/>
      <c r="KWJ157" s="827"/>
      <c r="KWK157" s="827"/>
      <c r="KWL157" s="827"/>
      <c r="KWM157" s="827"/>
      <c r="KWN157" s="827"/>
      <c r="KWO157" s="827"/>
      <c r="KWP157" s="827"/>
      <c r="KWQ157" s="827"/>
      <c r="KWR157" s="827"/>
      <c r="KWS157" s="827"/>
      <c r="KWT157" s="827"/>
      <c r="KWU157" s="827"/>
      <c r="KWV157" s="827"/>
      <c r="KWW157" s="827"/>
      <c r="KWX157" s="826"/>
      <c r="KWY157" s="827"/>
      <c r="KWZ157" s="827"/>
      <c r="KXA157" s="827"/>
      <c r="KXB157" s="827"/>
      <c r="KXC157" s="827"/>
      <c r="KXD157" s="827"/>
      <c r="KXE157" s="827"/>
      <c r="KXF157" s="827"/>
      <c r="KXG157" s="827"/>
      <c r="KXH157" s="827"/>
      <c r="KXI157" s="827"/>
      <c r="KXJ157" s="827"/>
      <c r="KXK157" s="827"/>
      <c r="KXL157" s="827"/>
      <c r="KXM157" s="827"/>
      <c r="KXN157" s="827"/>
      <c r="KXO157" s="827"/>
      <c r="KXP157" s="827"/>
      <c r="KXQ157" s="827"/>
      <c r="KXR157" s="827"/>
      <c r="KXS157" s="827"/>
      <c r="KXT157" s="827"/>
      <c r="KXU157" s="827"/>
      <c r="KXV157" s="827"/>
      <c r="KXW157" s="827"/>
      <c r="KXX157" s="827"/>
      <c r="KXY157" s="827"/>
      <c r="KXZ157" s="827"/>
      <c r="KYA157" s="827"/>
      <c r="KYB157" s="827"/>
      <c r="KYC157" s="826"/>
      <c r="KYD157" s="827"/>
      <c r="KYE157" s="827"/>
      <c r="KYF157" s="827"/>
      <c r="KYG157" s="827"/>
      <c r="KYH157" s="827"/>
      <c r="KYI157" s="827"/>
      <c r="KYJ157" s="827"/>
      <c r="KYK157" s="827"/>
      <c r="KYL157" s="827"/>
      <c r="KYM157" s="827"/>
      <c r="KYN157" s="827"/>
      <c r="KYO157" s="827"/>
      <c r="KYP157" s="827"/>
      <c r="KYQ157" s="827"/>
      <c r="KYR157" s="827"/>
      <c r="KYS157" s="827"/>
      <c r="KYT157" s="827"/>
      <c r="KYU157" s="827"/>
      <c r="KYV157" s="827"/>
      <c r="KYW157" s="827"/>
      <c r="KYX157" s="827"/>
      <c r="KYY157" s="827"/>
      <c r="KYZ157" s="827"/>
      <c r="KZA157" s="827"/>
      <c r="KZB157" s="827"/>
      <c r="KZC157" s="827"/>
      <c r="KZD157" s="827"/>
      <c r="KZE157" s="827"/>
      <c r="KZF157" s="827"/>
      <c r="KZG157" s="827"/>
      <c r="KZH157" s="826"/>
      <c r="KZI157" s="827"/>
      <c r="KZJ157" s="827"/>
      <c r="KZK157" s="827"/>
      <c r="KZL157" s="827"/>
      <c r="KZM157" s="827"/>
      <c r="KZN157" s="827"/>
      <c r="KZO157" s="827"/>
      <c r="KZP157" s="827"/>
      <c r="KZQ157" s="827"/>
      <c r="KZR157" s="827"/>
      <c r="KZS157" s="827"/>
      <c r="KZT157" s="827"/>
      <c r="KZU157" s="827"/>
      <c r="KZV157" s="827"/>
      <c r="KZW157" s="827"/>
      <c r="KZX157" s="827"/>
      <c r="KZY157" s="827"/>
      <c r="KZZ157" s="827"/>
      <c r="LAA157" s="827"/>
      <c r="LAB157" s="827"/>
      <c r="LAC157" s="827"/>
      <c r="LAD157" s="827"/>
      <c r="LAE157" s="827"/>
      <c r="LAF157" s="827"/>
      <c r="LAG157" s="827"/>
      <c r="LAH157" s="827"/>
      <c r="LAI157" s="827"/>
      <c r="LAJ157" s="827"/>
      <c r="LAK157" s="827"/>
      <c r="LAL157" s="827"/>
      <c r="LAM157" s="826"/>
      <c r="LAN157" s="827"/>
      <c r="LAO157" s="827"/>
      <c r="LAP157" s="827"/>
      <c r="LAQ157" s="827"/>
      <c r="LAR157" s="827"/>
      <c r="LAS157" s="827"/>
      <c r="LAT157" s="827"/>
      <c r="LAU157" s="827"/>
      <c r="LAV157" s="827"/>
      <c r="LAW157" s="827"/>
      <c r="LAX157" s="827"/>
      <c r="LAY157" s="827"/>
      <c r="LAZ157" s="827"/>
      <c r="LBA157" s="827"/>
      <c r="LBB157" s="827"/>
      <c r="LBC157" s="827"/>
      <c r="LBD157" s="827"/>
      <c r="LBE157" s="827"/>
      <c r="LBF157" s="827"/>
      <c r="LBG157" s="827"/>
      <c r="LBH157" s="827"/>
      <c r="LBI157" s="827"/>
      <c r="LBJ157" s="827"/>
      <c r="LBK157" s="827"/>
      <c r="LBL157" s="827"/>
      <c r="LBM157" s="827"/>
      <c r="LBN157" s="827"/>
      <c r="LBO157" s="827"/>
      <c r="LBP157" s="827"/>
      <c r="LBQ157" s="827"/>
      <c r="LBR157" s="826"/>
      <c r="LBS157" s="827"/>
      <c r="LBT157" s="827"/>
      <c r="LBU157" s="827"/>
      <c r="LBV157" s="827"/>
      <c r="LBW157" s="827"/>
      <c r="LBX157" s="827"/>
      <c r="LBY157" s="827"/>
      <c r="LBZ157" s="827"/>
      <c r="LCA157" s="827"/>
      <c r="LCB157" s="827"/>
      <c r="LCC157" s="827"/>
      <c r="LCD157" s="827"/>
      <c r="LCE157" s="827"/>
      <c r="LCF157" s="827"/>
      <c r="LCG157" s="827"/>
      <c r="LCH157" s="827"/>
      <c r="LCI157" s="827"/>
      <c r="LCJ157" s="827"/>
      <c r="LCK157" s="827"/>
      <c r="LCL157" s="827"/>
      <c r="LCM157" s="827"/>
      <c r="LCN157" s="827"/>
      <c r="LCO157" s="827"/>
      <c r="LCP157" s="827"/>
      <c r="LCQ157" s="827"/>
      <c r="LCR157" s="827"/>
      <c r="LCS157" s="827"/>
      <c r="LCT157" s="827"/>
      <c r="LCU157" s="827"/>
      <c r="LCV157" s="827"/>
      <c r="LCW157" s="826"/>
      <c r="LCX157" s="827"/>
      <c r="LCY157" s="827"/>
      <c r="LCZ157" s="827"/>
      <c r="LDA157" s="827"/>
      <c r="LDB157" s="827"/>
      <c r="LDC157" s="827"/>
      <c r="LDD157" s="827"/>
      <c r="LDE157" s="827"/>
      <c r="LDF157" s="827"/>
      <c r="LDG157" s="827"/>
      <c r="LDH157" s="827"/>
      <c r="LDI157" s="827"/>
      <c r="LDJ157" s="827"/>
      <c r="LDK157" s="827"/>
      <c r="LDL157" s="827"/>
      <c r="LDM157" s="827"/>
      <c r="LDN157" s="827"/>
      <c r="LDO157" s="827"/>
      <c r="LDP157" s="827"/>
      <c r="LDQ157" s="827"/>
      <c r="LDR157" s="827"/>
      <c r="LDS157" s="827"/>
      <c r="LDT157" s="827"/>
      <c r="LDU157" s="827"/>
      <c r="LDV157" s="827"/>
      <c r="LDW157" s="827"/>
      <c r="LDX157" s="827"/>
      <c r="LDY157" s="827"/>
      <c r="LDZ157" s="827"/>
      <c r="LEA157" s="827"/>
      <c r="LEB157" s="826"/>
      <c r="LEC157" s="827"/>
      <c r="LED157" s="827"/>
      <c r="LEE157" s="827"/>
      <c r="LEF157" s="827"/>
      <c r="LEG157" s="827"/>
      <c r="LEH157" s="827"/>
      <c r="LEI157" s="827"/>
      <c r="LEJ157" s="827"/>
      <c r="LEK157" s="827"/>
      <c r="LEL157" s="827"/>
      <c r="LEM157" s="827"/>
      <c r="LEN157" s="827"/>
      <c r="LEO157" s="827"/>
      <c r="LEP157" s="827"/>
      <c r="LEQ157" s="827"/>
      <c r="LER157" s="827"/>
      <c r="LES157" s="827"/>
      <c r="LET157" s="827"/>
      <c r="LEU157" s="827"/>
      <c r="LEV157" s="827"/>
      <c r="LEW157" s="827"/>
      <c r="LEX157" s="827"/>
      <c r="LEY157" s="827"/>
      <c r="LEZ157" s="827"/>
      <c r="LFA157" s="827"/>
      <c r="LFB157" s="827"/>
      <c r="LFC157" s="827"/>
      <c r="LFD157" s="827"/>
      <c r="LFE157" s="827"/>
      <c r="LFF157" s="827"/>
      <c r="LFG157" s="826"/>
      <c r="LFH157" s="827"/>
      <c r="LFI157" s="827"/>
      <c r="LFJ157" s="827"/>
      <c r="LFK157" s="827"/>
      <c r="LFL157" s="827"/>
      <c r="LFM157" s="827"/>
      <c r="LFN157" s="827"/>
      <c r="LFO157" s="827"/>
      <c r="LFP157" s="827"/>
      <c r="LFQ157" s="827"/>
      <c r="LFR157" s="827"/>
      <c r="LFS157" s="827"/>
      <c r="LFT157" s="827"/>
      <c r="LFU157" s="827"/>
      <c r="LFV157" s="827"/>
      <c r="LFW157" s="827"/>
      <c r="LFX157" s="827"/>
      <c r="LFY157" s="827"/>
      <c r="LFZ157" s="827"/>
      <c r="LGA157" s="827"/>
      <c r="LGB157" s="827"/>
      <c r="LGC157" s="827"/>
      <c r="LGD157" s="827"/>
      <c r="LGE157" s="827"/>
      <c r="LGF157" s="827"/>
      <c r="LGG157" s="827"/>
      <c r="LGH157" s="827"/>
      <c r="LGI157" s="827"/>
      <c r="LGJ157" s="827"/>
      <c r="LGK157" s="827"/>
      <c r="LGL157" s="826"/>
      <c r="LGM157" s="827"/>
      <c r="LGN157" s="827"/>
      <c r="LGO157" s="827"/>
      <c r="LGP157" s="827"/>
      <c r="LGQ157" s="827"/>
      <c r="LGR157" s="827"/>
      <c r="LGS157" s="827"/>
      <c r="LGT157" s="827"/>
      <c r="LGU157" s="827"/>
      <c r="LGV157" s="827"/>
      <c r="LGW157" s="827"/>
      <c r="LGX157" s="827"/>
      <c r="LGY157" s="827"/>
      <c r="LGZ157" s="827"/>
      <c r="LHA157" s="827"/>
      <c r="LHB157" s="827"/>
      <c r="LHC157" s="827"/>
      <c r="LHD157" s="827"/>
      <c r="LHE157" s="827"/>
      <c r="LHF157" s="827"/>
      <c r="LHG157" s="827"/>
      <c r="LHH157" s="827"/>
      <c r="LHI157" s="827"/>
      <c r="LHJ157" s="827"/>
      <c r="LHK157" s="827"/>
      <c r="LHL157" s="827"/>
      <c r="LHM157" s="827"/>
      <c r="LHN157" s="827"/>
      <c r="LHO157" s="827"/>
      <c r="LHP157" s="827"/>
      <c r="LHQ157" s="826"/>
      <c r="LHR157" s="827"/>
      <c r="LHS157" s="827"/>
      <c r="LHT157" s="827"/>
      <c r="LHU157" s="827"/>
      <c r="LHV157" s="827"/>
      <c r="LHW157" s="827"/>
      <c r="LHX157" s="827"/>
      <c r="LHY157" s="827"/>
      <c r="LHZ157" s="827"/>
      <c r="LIA157" s="827"/>
      <c r="LIB157" s="827"/>
      <c r="LIC157" s="827"/>
      <c r="LID157" s="827"/>
      <c r="LIE157" s="827"/>
      <c r="LIF157" s="827"/>
      <c r="LIG157" s="827"/>
      <c r="LIH157" s="827"/>
      <c r="LII157" s="827"/>
      <c r="LIJ157" s="827"/>
      <c r="LIK157" s="827"/>
      <c r="LIL157" s="827"/>
      <c r="LIM157" s="827"/>
      <c r="LIN157" s="827"/>
      <c r="LIO157" s="827"/>
      <c r="LIP157" s="827"/>
      <c r="LIQ157" s="827"/>
      <c r="LIR157" s="827"/>
      <c r="LIS157" s="827"/>
      <c r="LIT157" s="827"/>
      <c r="LIU157" s="827"/>
      <c r="LIV157" s="826"/>
      <c r="LIW157" s="827"/>
      <c r="LIX157" s="827"/>
      <c r="LIY157" s="827"/>
      <c r="LIZ157" s="827"/>
      <c r="LJA157" s="827"/>
      <c r="LJB157" s="827"/>
      <c r="LJC157" s="827"/>
      <c r="LJD157" s="827"/>
      <c r="LJE157" s="827"/>
      <c r="LJF157" s="827"/>
      <c r="LJG157" s="827"/>
      <c r="LJH157" s="827"/>
      <c r="LJI157" s="827"/>
      <c r="LJJ157" s="827"/>
      <c r="LJK157" s="827"/>
      <c r="LJL157" s="827"/>
      <c r="LJM157" s="827"/>
      <c r="LJN157" s="827"/>
      <c r="LJO157" s="827"/>
      <c r="LJP157" s="827"/>
      <c r="LJQ157" s="827"/>
      <c r="LJR157" s="827"/>
      <c r="LJS157" s="827"/>
      <c r="LJT157" s="827"/>
      <c r="LJU157" s="827"/>
      <c r="LJV157" s="827"/>
      <c r="LJW157" s="827"/>
      <c r="LJX157" s="827"/>
      <c r="LJY157" s="827"/>
      <c r="LJZ157" s="827"/>
      <c r="LKA157" s="826"/>
      <c r="LKB157" s="827"/>
      <c r="LKC157" s="827"/>
      <c r="LKD157" s="827"/>
      <c r="LKE157" s="827"/>
      <c r="LKF157" s="827"/>
      <c r="LKG157" s="827"/>
      <c r="LKH157" s="827"/>
      <c r="LKI157" s="827"/>
      <c r="LKJ157" s="827"/>
      <c r="LKK157" s="827"/>
      <c r="LKL157" s="827"/>
      <c r="LKM157" s="827"/>
      <c r="LKN157" s="827"/>
      <c r="LKO157" s="827"/>
      <c r="LKP157" s="827"/>
      <c r="LKQ157" s="827"/>
      <c r="LKR157" s="827"/>
      <c r="LKS157" s="827"/>
      <c r="LKT157" s="827"/>
      <c r="LKU157" s="827"/>
      <c r="LKV157" s="827"/>
      <c r="LKW157" s="827"/>
      <c r="LKX157" s="827"/>
      <c r="LKY157" s="827"/>
      <c r="LKZ157" s="827"/>
      <c r="LLA157" s="827"/>
      <c r="LLB157" s="827"/>
      <c r="LLC157" s="827"/>
      <c r="LLD157" s="827"/>
      <c r="LLE157" s="827"/>
      <c r="LLF157" s="826"/>
      <c r="LLG157" s="827"/>
      <c r="LLH157" s="827"/>
      <c r="LLI157" s="827"/>
      <c r="LLJ157" s="827"/>
      <c r="LLK157" s="827"/>
      <c r="LLL157" s="827"/>
      <c r="LLM157" s="827"/>
      <c r="LLN157" s="827"/>
      <c r="LLO157" s="827"/>
      <c r="LLP157" s="827"/>
      <c r="LLQ157" s="827"/>
      <c r="LLR157" s="827"/>
      <c r="LLS157" s="827"/>
      <c r="LLT157" s="827"/>
      <c r="LLU157" s="827"/>
      <c r="LLV157" s="827"/>
      <c r="LLW157" s="827"/>
      <c r="LLX157" s="827"/>
      <c r="LLY157" s="827"/>
      <c r="LLZ157" s="827"/>
      <c r="LMA157" s="827"/>
      <c r="LMB157" s="827"/>
      <c r="LMC157" s="827"/>
      <c r="LMD157" s="827"/>
      <c r="LME157" s="827"/>
      <c r="LMF157" s="827"/>
      <c r="LMG157" s="827"/>
      <c r="LMH157" s="827"/>
      <c r="LMI157" s="827"/>
      <c r="LMJ157" s="827"/>
      <c r="LMK157" s="826"/>
      <c r="LML157" s="827"/>
      <c r="LMM157" s="827"/>
      <c r="LMN157" s="827"/>
      <c r="LMO157" s="827"/>
      <c r="LMP157" s="827"/>
      <c r="LMQ157" s="827"/>
      <c r="LMR157" s="827"/>
      <c r="LMS157" s="827"/>
      <c r="LMT157" s="827"/>
      <c r="LMU157" s="827"/>
      <c r="LMV157" s="827"/>
      <c r="LMW157" s="827"/>
      <c r="LMX157" s="827"/>
      <c r="LMY157" s="827"/>
      <c r="LMZ157" s="827"/>
      <c r="LNA157" s="827"/>
      <c r="LNB157" s="827"/>
      <c r="LNC157" s="827"/>
      <c r="LND157" s="827"/>
      <c r="LNE157" s="827"/>
      <c r="LNF157" s="827"/>
      <c r="LNG157" s="827"/>
      <c r="LNH157" s="827"/>
      <c r="LNI157" s="827"/>
      <c r="LNJ157" s="827"/>
      <c r="LNK157" s="827"/>
      <c r="LNL157" s="827"/>
      <c r="LNM157" s="827"/>
      <c r="LNN157" s="827"/>
      <c r="LNO157" s="827"/>
      <c r="LNP157" s="826"/>
      <c r="LNQ157" s="827"/>
      <c r="LNR157" s="827"/>
      <c r="LNS157" s="827"/>
      <c r="LNT157" s="827"/>
      <c r="LNU157" s="827"/>
      <c r="LNV157" s="827"/>
      <c r="LNW157" s="827"/>
      <c r="LNX157" s="827"/>
      <c r="LNY157" s="827"/>
      <c r="LNZ157" s="827"/>
      <c r="LOA157" s="827"/>
      <c r="LOB157" s="827"/>
      <c r="LOC157" s="827"/>
      <c r="LOD157" s="827"/>
      <c r="LOE157" s="827"/>
      <c r="LOF157" s="827"/>
      <c r="LOG157" s="827"/>
      <c r="LOH157" s="827"/>
      <c r="LOI157" s="827"/>
      <c r="LOJ157" s="827"/>
      <c r="LOK157" s="827"/>
      <c r="LOL157" s="827"/>
      <c r="LOM157" s="827"/>
      <c r="LON157" s="827"/>
      <c r="LOO157" s="827"/>
      <c r="LOP157" s="827"/>
      <c r="LOQ157" s="827"/>
      <c r="LOR157" s="827"/>
      <c r="LOS157" s="827"/>
      <c r="LOT157" s="827"/>
      <c r="LOU157" s="826"/>
      <c r="LOV157" s="827"/>
      <c r="LOW157" s="827"/>
      <c r="LOX157" s="827"/>
      <c r="LOY157" s="827"/>
      <c r="LOZ157" s="827"/>
      <c r="LPA157" s="827"/>
      <c r="LPB157" s="827"/>
      <c r="LPC157" s="827"/>
      <c r="LPD157" s="827"/>
      <c r="LPE157" s="827"/>
      <c r="LPF157" s="827"/>
      <c r="LPG157" s="827"/>
      <c r="LPH157" s="827"/>
      <c r="LPI157" s="827"/>
      <c r="LPJ157" s="827"/>
      <c r="LPK157" s="827"/>
      <c r="LPL157" s="827"/>
      <c r="LPM157" s="827"/>
      <c r="LPN157" s="827"/>
      <c r="LPO157" s="827"/>
      <c r="LPP157" s="827"/>
      <c r="LPQ157" s="827"/>
      <c r="LPR157" s="827"/>
      <c r="LPS157" s="827"/>
      <c r="LPT157" s="827"/>
      <c r="LPU157" s="827"/>
      <c r="LPV157" s="827"/>
      <c r="LPW157" s="827"/>
      <c r="LPX157" s="827"/>
      <c r="LPY157" s="827"/>
      <c r="LPZ157" s="826"/>
      <c r="LQA157" s="827"/>
      <c r="LQB157" s="827"/>
      <c r="LQC157" s="827"/>
      <c r="LQD157" s="827"/>
      <c r="LQE157" s="827"/>
      <c r="LQF157" s="827"/>
      <c r="LQG157" s="827"/>
      <c r="LQH157" s="827"/>
      <c r="LQI157" s="827"/>
      <c r="LQJ157" s="827"/>
      <c r="LQK157" s="827"/>
      <c r="LQL157" s="827"/>
      <c r="LQM157" s="827"/>
      <c r="LQN157" s="827"/>
      <c r="LQO157" s="827"/>
      <c r="LQP157" s="827"/>
      <c r="LQQ157" s="827"/>
      <c r="LQR157" s="827"/>
      <c r="LQS157" s="827"/>
      <c r="LQT157" s="827"/>
      <c r="LQU157" s="827"/>
      <c r="LQV157" s="827"/>
      <c r="LQW157" s="827"/>
      <c r="LQX157" s="827"/>
      <c r="LQY157" s="827"/>
      <c r="LQZ157" s="827"/>
      <c r="LRA157" s="827"/>
      <c r="LRB157" s="827"/>
      <c r="LRC157" s="827"/>
      <c r="LRD157" s="827"/>
      <c r="LRE157" s="826"/>
      <c r="LRF157" s="827"/>
      <c r="LRG157" s="827"/>
      <c r="LRH157" s="827"/>
      <c r="LRI157" s="827"/>
      <c r="LRJ157" s="827"/>
      <c r="LRK157" s="827"/>
      <c r="LRL157" s="827"/>
      <c r="LRM157" s="827"/>
      <c r="LRN157" s="827"/>
      <c r="LRO157" s="827"/>
      <c r="LRP157" s="827"/>
      <c r="LRQ157" s="827"/>
      <c r="LRR157" s="827"/>
      <c r="LRS157" s="827"/>
      <c r="LRT157" s="827"/>
      <c r="LRU157" s="827"/>
      <c r="LRV157" s="827"/>
      <c r="LRW157" s="827"/>
      <c r="LRX157" s="827"/>
      <c r="LRY157" s="827"/>
      <c r="LRZ157" s="827"/>
      <c r="LSA157" s="827"/>
      <c r="LSB157" s="827"/>
      <c r="LSC157" s="827"/>
      <c r="LSD157" s="827"/>
      <c r="LSE157" s="827"/>
      <c r="LSF157" s="827"/>
      <c r="LSG157" s="827"/>
      <c r="LSH157" s="827"/>
      <c r="LSI157" s="827"/>
      <c r="LSJ157" s="826"/>
      <c r="LSK157" s="827"/>
      <c r="LSL157" s="827"/>
      <c r="LSM157" s="827"/>
      <c r="LSN157" s="827"/>
      <c r="LSO157" s="827"/>
      <c r="LSP157" s="827"/>
      <c r="LSQ157" s="827"/>
      <c r="LSR157" s="827"/>
      <c r="LSS157" s="827"/>
      <c r="LST157" s="827"/>
      <c r="LSU157" s="827"/>
      <c r="LSV157" s="827"/>
      <c r="LSW157" s="827"/>
      <c r="LSX157" s="827"/>
      <c r="LSY157" s="827"/>
      <c r="LSZ157" s="827"/>
      <c r="LTA157" s="827"/>
      <c r="LTB157" s="827"/>
      <c r="LTC157" s="827"/>
      <c r="LTD157" s="827"/>
      <c r="LTE157" s="827"/>
      <c r="LTF157" s="827"/>
      <c r="LTG157" s="827"/>
      <c r="LTH157" s="827"/>
      <c r="LTI157" s="827"/>
      <c r="LTJ157" s="827"/>
      <c r="LTK157" s="827"/>
      <c r="LTL157" s="827"/>
      <c r="LTM157" s="827"/>
      <c r="LTN157" s="827"/>
      <c r="LTO157" s="826"/>
      <c r="LTP157" s="827"/>
      <c r="LTQ157" s="827"/>
      <c r="LTR157" s="827"/>
      <c r="LTS157" s="827"/>
      <c r="LTT157" s="827"/>
      <c r="LTU157" s="827"/>
      <c r="LTV157" s="827"/>
      <c r="LTW157" s="827"/>
      <c r="LTX157" s="827"/>
      <c r="LTY157" s="827"/>
      <c r="LTZ157" s="827"/>
      <c r="LUA157" s="827"/>
      <c r="LUB157" s="827"/>
      <c r="LUC157" s="827"/>
      <c r="LUD157" s="827"/>
      <c r="LUE157" s="827"/>
      <c r="LUF157" s="827"/>
      <c r="LUG157" s="827"/>
      <c r="LUH157" s="827"/>
      <c r="LUI157" s="827"/>
      <c r="LUJ157" s="827"/>
      <c r="LUK157" s="827"/>
      <c r="LUL157" s="827"/>
      <c r="LUM157" s="827"/>
      <c r="LUN157" s="827"/>
      <c r="LUO157" s="827"/>
      <c r="LUP157" s="827"/>
      <c r="LUQ157" s="827"/>
      <c r="LUR157" s="827"/>
      <c r="LUS157" s="827"/>
      <c r="LUT157" s="826"/>
      <c r="LUU157" s="827"/>
      <c r="LUV157" s="827"/>
      <c r="LUW157" s="827"/>
      <c r="LUX157" s="827"/>
      <c r="LUY157" s="827"/>
      <c r="LUZ157" s="827"/>
      <c r="LVA157" s="827"/>
      <c r="LVB157" s="827"/>
      <c r="LVC157" s="827"/>
      <c r="LVD157" s="827"/>
      <c r="LVE157" s="827"/>
      <c r="LVF157" s="827"/>
      <c r="LVG157" s="827"/>
      <c r="LVH157" s="827"/>
      <c r="LVI157" s="827"/>
      <c r="LVJ157" s="827"/>
      <c r="LVK157" s="827"/>
      <c r="LVL157" s="827"/>
      <c r="LVM157" s="827"/>
      <c r="LVN157" s="827"/>
      <c r="LVO157" s="827"/>
      <c r="LVP157" s="827"/>
      <c r="LVQ157" s="827"/>
      <c r="LVR157" s="827"/>
      <c r="LVS157" s="827"/>
      <c r="LVT157" s="827"/>
      <c r="LVU157" s="827"/>
      <c r="LVV157" s="827"/>
      <c r="LVW157" s="827"/>
      <c r="LVX157" s="827"/>
      <c r="LVY157" s="826"/>
      <c r="LVZ157" s="827"/>
      <c r="LWA157" s="827"/>
      <c r="LWB157" s="827"/>
      <c r="LWC157" s="827"/>
      <c r="LWD157" s="827"/>
      <c r="LWE157" s="827"/>
      <c r="LWF157" s="827"/>
      <c r="LWG157" s="827"/>
      <c r="LWH157" s="827"/>
      <c r="LWI157" s="827"/>
      <c r="LWJ157" s="827"/>
      <c r="LWK157" s="827"/>
      <c r="LWL157" s="827"/>
      <c r="LWM157" s="827"/>
      <c r="LWN157" s="827"/>
      <c r="LWO157" s="827"/>
      <c r="LWP157" s="827"/>
      <c r="LWQ157" s="827"/>
      <c r="LWR157" s="827"/>
      <c r="LWS157" s="827"/>
      <c r="LWT157" s="827"/>
      <c r="LWU157" s="827"/>
      <c r="LWV157" s="827"/>
      <c r="LWW157" s="827"/>
      <c r="LWX157" s="827"/>
      <c r="LWY157" s="827"/>
      <c r="LWZ157" s="827"/>
      <c r="LXA157" s="827"/>
      <c r="LXB157" s="827"/>
      <c r="LXC157" s="827"/>
      <c r="LXD157" s="826"/>
      <c r="LXE157" s="827"/>
      <c r="LXF157" s="827"/>
      <c r="LXG157" s="827"/>
      <c r="LXH157" s="827"/>
      <c r="LXI157" s="827"/>
      <c r="LXJ157" s="827"/>
      <c r="LXK157" s="827"/>
      <c r="LXL157" s="827"/>
      <c r="LXM157" s="827"/>
      <c r="LXN157" s="827"/>
      <c r="LXO157" s="827"/>
      <c r="LXP157" s="827"/>
      <c r="LXQ157" s="827"/>
      <c r="LXR157" s="827"/>
      <c r="LXS157" s="827"/>
      <c r="LXT157" s="827"/>
      <c r="LXU157" s="827"/>
      <c r="LXV157" s="827"/>
      <c r="LXW157" s="827"/>
      <c r="LXX157" s="827"/>
      <c r="LXY157" s="827"/>
      <c r="LXZ157" s="827"/>
      <c r="LYA157" s="827"/>
      <c r="LYB157" s="827"/>
      <c r="LYC157" s="827"/>
      <c r="LYD157" s="827"/>
      <c r="LYE157" s="827"/>
      <c r="LYF157" s="827"/>
      <c r="LYG157" s="827"/>
      <c r="LYH157" s="827"/>
      <c r="LYI157" s="826"/>
      <c r="LYJ157" s="827"/>
      <c r="LYK157" s="827"/>
      <c r="LYL157" s="827"/>
      <c r="LYM157" s="827"/>
      <c r="LYN157" s="827"/>
      <c r="LYO157" s="827"/>
      <c r="LYP157" s="827"/>
      <c r="LYQ157" s="827"/>
      <c r="LYR157" s="827"/>
      <c r="LYS157" s="827"/>
      <c r="LYT157" s="827"/>
      <c r="LYU157" s="827"/>
      <c r="LYV157" s="827"/>
      <c r="LYW157" s="827"/>
      <c r="LYX157" s="827"/>
      <c r="LYY157" s="827"/>
      <c r="LYZ157" s="827"/>
      <c r="LZA157" s="827"/>
      <c r="LZB157" s="827"/>
      <c r="LZC157" s="827"/>
      <c r="LZD157" s="827"/>
      <c r="LZE157" s="827"/>
      <c r="LZF157" s="827"/>
      <c r="LZG157" s="827"/>
      <c r="LZH157" s="827"/>
      <c r="LZI157" s="827"/>
      <c r="LZJ157" s="827"/>
      <c r="LZK157" s="827"/>
      <c r="LZL157" s="827"/>
      <c r="LZM157" s="827"/>
      <c r="LZN157" s="826"/>
      <c r="LZO157" s="827"/>
      <c r="LZP157" s="827"/>
      <c r="LZQ157" s="827"/>
      <c r="LZR157" s="827"/>
      <c r="LZS157" s="827"/>
      <c r="LZT157" s="827"/>
      <c r="LZU157" s="827"/>
      <c r="LZV157" s="827"/>
      <c r="LZW157" s="827"/>
      <c r="LZX157" s="827"/>
      <c r="LZY157" s="827"/>
      <c r="LZZ157" s="827"/>
      <c r="MAA157" s="827"/>
      <c r="MAB157" s="827"/>
      <c r="MAC157" s="827"/>
      <c r="MAD157" s="827"/>
      <c r="MAE157" s="827"/>
      <c r="MAF157" s="827"/>
      <c r="MAG157" s="827"/>
      <c r="MAH157" s="827"/>
      <c r="MAI157" s="827"/>
      <c r="MAJ157" s="827"/>
      <c r="MAK157" s="827"/>
      <c r="MAL157" s="827"/>
      <c r="MAM157" s="827"/>
      <c r="MAN157" s="827"/>
      <c r="MAO157" s="827"/>
      <c r="MAP157" s="827"/>
      <c r="MAQ157" s="827"/>
      <c r="MAR157" s="827"/>
      <c r="MAS157" s="826"/>
      <c r="MAT157" s="827"/>
      <c r="MAU157" s="827"/>
      <c r="MAV157" s="827"/>
      <c r="MAW157" s="827"/>
      <c r="MAX157" s="827"/>
      <c r="MAY157" s="827"/>
      <c r="MAZ157" s="827"/>
      <c r="MBA157" s="827"/>
      <c r="MBB157" s="827"/>
      <c r="MBC157" s="827"/>
      <c r="MBD157" s="827"/>
      <c r="MBE157" s="827"/>
      <c r="MBF157" s="827"/>
      <c r="MBG157" s="827"/>
      <c r="MBH157" s="827"/>
      <c r="MBI157" s="827"/>
      <c r="MBJ157" s="827"/>
      <c r="MBK157" s="827"/>
      <c r="MBL157" s="827"/>
      <c r="MBM157" s="827"/>
      <c r="MBN157" s="827"/>
      <c r="MBO157" s="827"/>
      <c r="MBP157" s="827"/>
      <c r="MBQ157" s="827"/>
      <c r="MBR157" s="827"/>
      <c r="MBS157" s="827"/>
      <c r="MBT157" s="827"/>
      <c r="MBU157" s="827"/>
      <c r="MBV157" s="827"/>
      <c r="MBW157" s="827"/>
      <c r="MBX157" s="826"/>
      <c r="MBY157" s="827"/>
      <c r="MBZ157" s="827"/>
      <c r="MCA157" s="827"/>
      <c r="MCB157" s="827"/>
      <c r="MCC157" s="827"/>
      <c r="MCD157" s="827"/>
      <c r="MCE157" s="827"/>
      <c r="MCF157" s="827"/>
      <c r="MCG157" s="827"/>
      <c r="MCH157" s="827"/>
      <c r="MCI157" s="827"/>
      <c r="MCJ157" s="827"/>
      <c r="MCK157" s="827"/>
      <c r="MCL157" s="827"/>
      <c r="MCM157" s="827"/>
      <c r="MCN157" s="827"/>
      <c r="MCO157" s="827"/>
      <c r="MCP157" s="827"/>
      <c r="MCQ157" s="827"/>
      <c r="MCR157" s="827"/>
      <c r="MCS157" s="827"/>
      <c r="MCT157" s="827"/>
      <c r="MCU157" s="827"/>
      <c r="MCV157" s="827"/>
      <c r="MCW157" s="827"/>
      <c r="MCX157" s="827"/>
      <c r="MCY157" s="827"/>
      <c r="MCZ157" s="827"/>
      <c r="MDA157" s="827"/>
      <c r="MDB157" s="827"/>
      <c r="MDC157" s="826"/>
      <c r="MDD157" s="827"/>
      <c r="MDE157" s="827"/>
      <c r="MDF157" s="827"/>
      <c r="MDG157" s="827"/>
      <c r="MDH157" s="827"/>
      <c r="MDI157" s="827"/>
      <c r="MDJ157" s="827"/>
      <c r="MDK157" s="827"/>
      <c r="MDL157" s="827"/>
      <c r="MDM157" s="827"/>
      <c r="MDN157" s="827"/>
      <c r="MDO157" s="827"/>
      <c r="MDP157" s="827"/>
      <c r="MDQ157" s="827"/>
      <c r="MDR157" s="827"/>
      <c r="MDS157" s="827"/>
      <c r="MDT157" s="827"/>
      <c r="MDU157" s="827"/>
      <c r="MDV157" s="827"/>
      <c r="MDW157" s="827"/>
      <c r="MDX157" s="827"/>
      <c r="MDY157" s="827"/>
      <c r="MDZ157" s="827"/>
      <c r="MEA157" s="827"/>
      <c r="MEB157" s="827"/>
      <c r="MEC157" s="827"/>
      <c r="MED157" s="827"/>
      <c r="MEE157" s="827"/>
      <c r="MEF157" s="827"/>
      <c r="MEG157" s="827"/>
      <c r="MEH157" s="826"/>
      <c r="MEI157" s="827"/>
      <c r="MEJ157" s="827"/>
      <c r="MEK157" s="827"/>
      <c r="MEL157" s="827"/>
      <c r="MEM157" s="827"/>
      <c r="MEN157" s="827"/>
      <c r="MEO157" s="827"/>
      <c r="MEP157" s="827"/>
      <c r="MEQ157" s="827"/>
      <c r="MER157" s="827"/>
      <c r="MES157" s="827"/>
      <c r="MET157" s="827"/>
      <c r="MEU157" s="827"/>
      <c r="MEV157" s="827"/>
      <c r="MEW157" s="827"/>
      <c r="MEX157" s="827"/>
      <c r="MEY157" s="827"/>
      <c r="MEZ157" s="827"/>
      <c r="MFA157" s="827"/>
      <c r="MFB157" s="827"/>
      <c r="MFC157" s="827"/>
      <c r="MFD157" s="827"/>
      <c r="MFE157" s="827"/>
      <c r="MFF157" s="827"/>
      <c r="MFG157" s="827"/>
      <c r="MFH157" s="827"/>
      <c r="MFI157" s="827"/>
      <c r="MFJ157" s="827"/>
      <c r="MFK157" s="827"/>
      <c r="MFL157" s="827"/>
      <c r="MFM157" s="826"/>
      <c r="MFN157" s="827"/>
      <c r="MFO157" s="827"/>
      <c r="MFP157" s="827"/>
      <c r="MFQ157" s="827"/>
      <c r="MFR157" s="827"/>
      <c r="MFS157" s="827"/>
      <c r="MFT157" s="827"/>
      <c r="MFU157" s="827"/>
      <c r="MFV157" s="827"/>
      <c r="MFW157" s="827"/>
      <c r="MFX157" s="827"/>
      <c r="MFY157" s="827"/>
      <c r="MFZ157" s="827"/>
      <c r="MGA157" s="827"/>
      <c r="MGB157" s="827"/>
      <c r="MGC157" s="827"/>
      <c r="MGD157" s="827"/>
      <c r="MGE157" s="827"/>
      <c r="MGF157" s="827"/>
      <c r="MGG157" s="827"/>
      <c r="MGH157" s="827"/>
      <c r="MGI157" s="827"/>
      <c r="MGJ157" s="827"/>
      <c r="MGK157" s="827"/>
      <c r="MGL157" s="827"/>
      <c r="MGM157" s="827"/>
      <c r="MGN157" s="827"/>
      <c r="MGO157" s="827"/>
      <c r="MGP157" s="827"/>
      <c r="MGQ157" s="827"/>
      <c r="MGR157" s="826"/>
      <c r="MGS157" s="827"/>
      <c r="MGT157" s="827"/>
      <c r="MGU157" s="827"/>
      <c r="MGV157" s="827"/>
      <c r="MGW157" s="827"/>
      <c r="MGX157" s="827"/>
      <c r="MGY157" s="827"/>
      <c r="MGZ157" s="827"/>
      <c r="MHA157" s="827"/>
      <c r="MHB157" s="827"/>
      <c r="MHC157" s="827"/>
      <c r="MHD157" s="827"/>
      <c r="MHE157" s="827"/>
      <c r="MHF157" s="827"/>
      <c r="MHG157" s="827"/>
      <c r="MHH157" s="827"/>
      <c r="MHI157" s="827"/>
      <c r="MHJ157" s="827"/>
      <c r="MHK157" s="827"/>
      <c r="MHL157" s="827"/>
      <c r="MHM157" s="827"/>
      <c r="MHN157" s="827"/>
      <c r="MHO157" s="827"/>
      <c r="MHP157" s="827"/>
      <c r="MHQ157" s="827"/>
      <c r="MHR157" s="827"/>
      <c r="MHS157" s="827"/>
      <c r="MHT157" s="827"/>
      <c r="MHU157" s="827"/>
      <c r="MHV157" s="827"/>
      <c r="MHW157" s="826"/>
      <c r="MHX157" s="827"/>
      <c r="MHY157" s="827"/>
      <c r="MHZ157" s="827"/>
      <c r="MIA157" s="827"/>
      <c r="MIB157" s="827"/>
      <c r="MIC157" s="827"/>
      <c r="MID157" s="827"/>
      <c r="MIE157" s="827"/>
      <c r="MIF157" s="827"/>
      <c r="MIG157" s="827"/>
      <c r="MIH157" s="827"/>
      <c r="MII157" s="827"/>
      <c r="MIJ157" s="827"/>
      <c r="MIK157" s="827"/>
      <c r="MIL157" s="827"/>
      <c r="MIM157" s="827"/>
      <c r="MIN157" s="827"/>
      <c r="MIO157" s="827"/>
      <c r="MIP157" s="827"/>
      <c r="MIQ157" s="827"/>
      <c r="MIR157" s="827"/>
      <c r="MIS157" s="827"/>
      <c r="MIT157" s="827"/>
      <c r="MIU157" s="827"/>
      <c r="MIV157" s="827"/>
      <c r="MIW157" s="827"/>
      <c r="MIX157" s="827"/>
      <c r="MIY157" s="827"/>
      <c r="MIZ157" s="827"/>
      <c r="MJA157" s="827"/>
      <c r="MJB157" s="826"/>
      <c r="MJC157" s="827"/>
      <c r="MJD157" s="827"/>
      <c r="MJE157" s="827"/>
      <c r="MJF157" s="827"/>
      <c r="MJG157" s="827"/>
      <c r="MJH157" s="827"/>
      <c r="MJI157" s="827"/>
      <c r="MJJ157" s="827"/>
      <c r="MJK157" s="827"/>
      <c r="MJL157" s="827"/>
      <c r="MJM157" s="827"/>
      <c r="MJN157" s="827"/>
      <c r="MJO157" s="827"/>
      <c r="MJP157" s="827"/>
      <c r="MJQ157" s="827"/>
      <c r="MJR157" s="827"/>
      <c r="MJS157" s="827"/>
      <c r="MJT157" s="827"/>
      <c r="MJU157" s="827"/>
      <c r="MJV157" s="827"/>
      <c r="MJW157" s="827"/>
      <c r="MJX157" s="827"/>
      <c r="MJY157" s="827"/>
      <c r="MJZ157" s="827"/>
      <c r="MKA157" s="827"/>
      <c r="MKB157" s="827"/>
      <c r="MKC157" s="827"/>
      <c r="MKD157" s="827"/>
      <c r="MKE157" s="827"/>
      <c r="MKF157" s="827"/>
      <c r="MKG157" s="826"/>
      <c r="MKH157" s="827"/>
      <c r="MKI157" s="827"/>
      <c r="MKJ157" s="827"/>
      <c r="MKK157" s="827"/>
      <c r="MKL157" s="827"/>
      <c r="MKM157" s="827"/>
      <c r="MKN157" s="827"/>
      <c r="MKO157" s="827"/>
      <c r="MKP157" s="827"/>
      <c r="MKQ157" s="827"/>
      <c r="MKR157" s="827"/>
      <c r="MKS157" s="827"/>
      <c r="MKT157" s="827"/>
      <c r="MKU157" s="827"/>
      <c r="MKV157" s="827"/>
      <c r="MKW157" s="827"/>
      <c r="MKX157" s="827"/>
      <c r="MKY157" s="827"/>
      <c r="MKZ157" s="827"/>
      <c r="MLA157" s="827"/>
      <c r="MLB157" s="827"/>
      <c r="MLC157" s="827"/>
      <c r="MLD157" s="827"/>
      <c r="MLE157" s="827"/>
      <c r="MLF157" s="827"/>
      <c r="MLG157" s="827"/>
      <c r="MLH157" s="827"/>
      <c r="MLI157" s="827"/>
      <c r="MLJ157" s="827"/>
      <c r="MLK157" s="827"/>
      <c r="MLL157" s="826"/>
      <c r="MLM157" s="827"/>
      <c r="MLN157" s="827"/>
      <c r="MLO157" s="827"/>
      <c r="MLP157" s="827"/>
      <c r="MLQ157" s="827"/>
      <c r="MLR157" s="827"/>
      <c r="MLS157" s="827"/>
      <c r="MLT157" s="827"/>
      <c r="MLU157" s="827"/>
      <c r="MLV157" s="827"/>
      <c r="MLW157" s="827"/>
      <c r="MLX157" s="827"/>
      <c r="MLY157" s="827"/>
      <c r="MLZ157" s="827"/>
      <c r="MMA157" s="827"/>
      <c r="MMB157" s="827"/>
      <c r="MMC157" s="827"/>
      <c r="MMD157" s="827"/>
      <c r="MME157" s="827"/>
      <c r="MMF157" s="827"/>
      <c r="MMG157" s="827"/>
      <c r="MMH157" s="827"/>
      <c r="MMI157" s="827"/>
      <c r="MMJ157" s="827"/>
      <c r="MMK157" s="827"/>
      <c r="MML157" s="827"/>
      <c r="MMM157" s="827"/>
      <c r="MMN157" s="827"/>
      <c r="MMO157" s="827"/>
      <c r="MMP157" s="827"/>
      <c r="MMQ157" s="826"/>
      <c r="MMR157" s="827"/>
      <c r="MMS157" s="827"/>
      <c r="MMT157" s="827"/>
      <c r="MMU157" s="827"/>
      <c r="MMV157" s="827"/>
      <c r="MMW157" s="827"/>
      <c r="MMX157" s="827"/>
      <c r="MMY157" s="827"/>
      <c r="MMZ157" s="827"/>
      <c r="MNA157" s="827"/>
      <c r="MNB157" s="827"/>
      <c r="MNC157" s="827"/>
      <c r="MND157" s="827"/>
      <c r="MNE157" s="827"/>
      <c r="MNF157" s="827"/>
      <c r="MNG157" s="827"/>
      <c r="MNH157" s="827"/>
      <c r="MNI157" s="827"/>
      <c r="MNJ157" s="827"/>
      <c r="MNK157" s="827"/>
      <c r="MNL157" s="827"/>
      <c r="MNM157" s="827"/>
      <c r="MNN157" s="827"/>
      <c r="MNO157" s="827"/>
      <c r="MNP157" s="827"/>
      <c r="MNQ157" s="827"/>
      <c r="MNR157" s="827"/>
      <c r="MNS157" s="827"/>
      <c r="MNT157" s="827"/>
      <c r="MNU157" s="827"/>
      <c r="MNV157" s="826"/>
      <c r="MNW157" s="827"/>
      <c r="MNX157" s="827"/>
      <c r="MNY157" s="827"/>
      <c r="MNZ157" s="827"/>
      <c r="MOA157" s="827"/>
      <c r="MOB157" s="827"/>
      <c r="MOC157" s="827"/>
      <c r="MOD157" s="827"/>
      <c r="MOE157" s="827"/>
      <c r="MOF157" s="827"/>
      <c r="MOG157" s="827"/>
      <c r="MOH157" s="827"/>
      <c r="MOI157" s="827"/>
      <c r="MOJ157" s="827"/>
      <c r="MOK157" s="827"/>
      <c r="MOL157" s="827"/>
      <c r="MOM157" s="827"/>
      <c r="MON157" s="827"/>
      <c r="MOO157" s="827"/>
      <c r="MOP157" s="827"/>
      <c r="MOQ157" s="827"/>
      <c r="MOR157" s="827"/>
      <c r="MOS157" s="827"/>
      <c r="MOT157" s="827"/>
      <c r="MOU157" s="827"/>
      <c r="MOV157" s="827"/>
      <c r="MOW157" s="827"/>
      <c r="MOX157" s="827"/>
      <c r="MOY157" s="827"/>
      <c r="MOZ157" s="827"/>
      <c r="MPA157" s="826"/>
      <c r="MPB157" s="827"/>
      <c r="MPC157" s="827"/>
      <c r="MPD157" s="827"/>
      <c r="MPE157" s="827"/>
      <c r="MPF157" s="827"/>
      <c r="MPG157" s="827"/>
      <c r="MPH157" s="827"/>
      <c r="MPI157" s="827"/>
      <c r="MPJ157" s="827"/>
      <c r="MPK157" s="827"/>
      <c r="MPL157" s="827"/>
      <c r="MPM157" s="827"/>
      <c r="MPN157" s="827"/>
      <c r="MPO157" s="827"/>
      <c r="MPP157" s="827"/>
      <c r="MPQ157" s="827"/>
      <c r="MPR157" s="827"/>
      <c r="MPS157" s="827"/>
      <c r="MPT157" s="827"/>
      <c r="MPU157" s="827"/>
      <c r="MPV157" s="827"/>
      <c r="MPW157" s="827"/>
      <c r="MPX157" s="827"/>
      <c r="MPY157" s="827"/>
      <c r="MPZ157" s="827"/>
      <c r="MQA157" s="827"/>
      <c r="MQB157" s="827"/>
      <c r="MQC157" s="827"/>
      <c r="MQD157" s="827"/>
      <c r="MQE157" s="827"/>
      <c r="MQF157" s="826"/>
      <c r="MQG157" s="827"/>
      <c r="MQH157" s="827"/>
      <c r="MQI157" s="827"/>
      <c r="MQJ157" s="827"/>
      <c r="MQK157" s="827"/>
      <c r="MQL157" s="827"/>
      <c r="MQM157" s="827"/>
      <c r="MQN157" s="827"/>
      <c r="MQO157" s="827"/>
      <c r="MQP157" s="827"/>
      <c r="MQQ157" s="827"/>
      <c r="MQR157" s="827"/>
      <c r="MQS157" s="827"/>
      <c r="MQT157" s="827"/>
      <c r="MQU157" s="827"/>
      <c r="MQV157" s="827"/>
      <c r="MQW157" s="827"/>
      <c r="MQX157" s="827"/>
      <c r="MQY157" s="827"/>
      <c r="MQZ157" s="827"/>
      <c r="MRA157" s="827"/>
      <c r="MRB157" s="827"/>
      <c r="MRC157" s="827"/>
      <c r="MRD157" s="827"/>
      <c r="MRE157" s="827"/>
      <c r="MRF157" s="827"/>
      <c r="MRG157" s="827"/>
      <c r="MRH157" s="827"/>
      <c r="MRI157" s="827"/>
      <c r="MRJ157" s="827"/>
      <c r="MRK157" s="826"/>
      <c r="MRL157" s="827"/>
      <c r="MRM157" s="827"/>
      <c r="MRN157" s="827"/>
      <c r="MRO157" s="827"/>
      <c r="MRP157" s="827"/>
      <c r="MRQ157" s="827"/>
      <c r="MRR157" s="827"/>
      <c r="MRS157" s="827"/>
      <c r="MRT157" s="827"/>
      <c r="MRU157" s="827"/>
      <c r="MRV157" s="827"/>
      <c r="MRW157" s="827"/>
      <c r="MRX157" s="827"/>
      <c r="MRY157" s="827"/>
      <c r="MRZ157" s="827"/>
      <c r="MSA157" s="827"/>
      <c r="MSB157" s="827"/>
      <c r="MSC157" s="827"/>
      <c r="MSD157" s="827"/>
      <c r="MSE157" s="827"/>
      <c r="MSF157" s="827"/>
      <c r="MSG157" s="827"/>
      <c r="MSH157" s="827"/>
      <c r="MSI157" s="827"/>
      <c r="MSJ157" s="827"/>
      <c r="MSK157" s="827"/>
      <c r="MSL157" s="827"/>
      <c r="MSM157" s="827"/>
      <c r="MSN157" s="827"/>
      <c r="MSO157" s="827"/>
      <c r="MSP157" s="826"/>
      <c r="MSQ157" s="827"/>
      <c r="MSR157" s="827"/>
      <c r="MSS157" s="827"/>
      <c r="MST157" s="827"/>
      <c r="MSU157" s="827"/>
      <c r="MSV157" s="827"/>
      <c r="MSW157" s="827"/>
      <c r="MSX157" s="827"/>
      <c r="MSY157" s="827"/>
      <c r="MSZ157" s="827"/>
      <c r="MTA157" s="827"/>
      <c r="MTB157" s="827"/>
      <c r="MTC157" s="827"/>
      <c r="MTD157" s="827"/>
      <c r="MTE157" s="827"/>
      <c r="MTF157" s="827"/>
      <c r="MTG157" s="827"/>
      <c r="MTH157" s="827"/>
      <c r="MTI157" s="827"/>
      <c r="MTJ157" s="827"/>
      <c r="MTK157" s="827"/>
      <c r="MTL157" s="827"/>
      <c r="MTM157" s="827"/>
      <c r="MTN157" s="827"/>
      <c r="MTO157" s="827"/>
      <c r="MTP157" s="827"/>
      <c r="MTQ157" s="827"/>
      <c r="MTR157" s="827"/>
      <c r="MTS157" s="827"/>
      <c r="MTT157" s="827"/>
      <c r="MTU157" s="826"/>
      <c r="MTV157" s="827"/>
      <c r="MTW157" s="827"/>
      <c r="MTX157" s="827"/>
      <c r="MTY157" s="827"/>
      <c r="MTZ157" s="827"/>
      <c r="MUA157" s="827"/>
      <c r="MUB157" s="827"/>
      <c r="MUC157" s="827"/>
      <c r="MUD157" s="827"/>
      <c r="MUE157" s="827"/>
      <c r="MUF157" s="827"/>
      <c r="MUG157" s="827"/>
      <c r="MUH157" s="827"/>
      <c r="MUI157" s="827"/>
      <c r="MUJ157" s="827"/>
      <c r="MUK157" s="827"/>
      <c r="MUL157" s="827"/>
      <c r="MUM157" s="827"/>
      <c r="MUN157" s="827"/>
      <c r="MUO157" s="827"/>
      <c r="MUP157" s="827"/>
      <c r="MUQ157" s="827"/>
      <c r="MUR157" s="827"/>
      <c r="MUS157" s="827"/>
      <c r="MUT157" s="827"/>
      <c r="MUU157" s="827"/>
      <c r="MUV157" s="827"/>
      <c r="MUW157" s="827"/>
      <c r="MUX157" s="827"/>
      <c r="MUY157" s="827"/>
      <c r="MUZ157" s="826"/>
      <c r="MVA157" s="827"/>
      <c r="MVB157" s="827"/>
      <c r="MVC157" s="827"/>
      <c r="MVD157" s="827"/>
      <c r="MVE157" s="827"/>
      <c r="MVF157" s="827"/>
      <c r="MVG157" s="827"/>
      <c r="MVH157" s="827"/>
      <c r="MVI157" s="827"/>
      <c r="MVJ157" s="827"/>
      <c r="MVK157" s="827"/>
      <c r="MVL157" s="827"/>
      <c r="MVM157" s="827"/>
      <c r="MVN157" s="827"/>
      <c r="MVO157" s="827"/>
      <c r="MVP157" s="827"/>
      <c r="MVQ157" s="827"/>
      <c r="MVR157" s="827"/>
      <c r="MVS157" s="827"/>
      <c r="MVT157" s="827"/>
      <c r="MVU157" s="827"/>
      <c r="MVV157" s="827"/>
      <c r="MVW157" s="827"/>
      <c r="MVX157" s="827"/>
      <c r="MVY157" s="827"/>
      <c r="MVZ157" s="827"/>
      <c r="MWA157" s="827"/>
      <c r="MWB157" s="827"/>
      <c r="MWC157" s="827"/>
      <c r="MWD157" s="827"/>
      <c r="MWE157" s="826"/>
      <c r="MWF157" s="827"/>
      <c r="MWG157" s="827"/>
      <c r="MWH157" s="827"/>
      <c r="MWI157" s="827"/>
      <c r="MWJ157" s="827"/>
      <c r="MWK157" s="827"/>
      <c r="MWL157" s="827"/>
      <c r="MWM157" s="827"/>
      <c r="MWN157" s="827"/>
      <c r="MWO157" s="827"/>
      <c r="MWP157" s="827"/>
      <c r="MWQ157" s="827"/>
      <c r="MWR157" s="827"/>
      <c r="MWS157" s="827"/>
      <c r="MWT157" s="827"/>
      <c r="MWU157" s="827"/>
      <c r="MWV157" s="827"/>
      <c r="MWW157" s="827"/>
      <c r="MWX157" s="827"/>
      <c r="MWY157" s="827"/>
      <c r="MWZ157" s="827"/>
      <c r="MXA157" s="827"/>
      <c r="MXB157" s="827"/>
      <c r="MXC157" s="827"/>
      <c r="MXD157" s="827"/>
      <c r="MXE157" s="827"/>
      <c r="MXF157" s="827"/>
      <c r="MXG157" s="827"/>
      <c r="MXH157" s="827"/>
      <c r="MXI157" s="827"/>
      <c r="MXJ157" s="826"/>
      <c r="MXK157" s="827"/>
      <c r="MXL157" s="827"/>
      <c r="MXM157" s="827"/>
      <c r="MXN157" s="827"/>
      <c r="MXO157" s="827"/>
      <c r="MXP157" s="827"/>
      <c r="MXQ157" s="827"/>
      <c r="MXR157" s="827"/>
      <c r="MXS157" s="827"/>
      <c r="MXT157" s="827"/>
      <c r="MXU157" s="827"/>
      <c r="MXV157" s="827"/>
      <c r="MXW157" s="827"/>
      <c r="MXX157" s="827"/>
      <c r="MXY157" s="827"/>
      <c r="MXZ157" s="827"/>
      <c r="MYA157" s="827"/>
      <c r="MYB157" s="827"/>
      <c r="MYC157" s="827"/>
      <c r="MYD157" s="827"/>
      <c r="MYE157" s="827"/>
      <c r="MYF157" s="827"/>
      <c r="MYG157" s="827"/>
      <c r="MYH157" s="827"/>
      <c r="MYI157" s="827"/>
      <c r="MYJ157" s="827"/>
      <c r="MYK157" s="827"/>
      <c r="MYL157" s="827"/>
      <c r="MYM157" s="827"/>
      <c r="MYN157" s="827"/>
      <c r="MYO157" s="826"/>
      <c r="MYP157" s="827"/>
      <c r="MYQ157" s="827"/>
      <c r="MYR157" s="827"/>
      <c r="MYS157" s="827"/>
      <c r="MYT157" s="827"/>
      <c r="MYU157" s="827"/>
      <c r="MYV157" s="827"/>
      <c r="MYW157" s="827"/>
      <c r="MYX157" s="827"/>
      <c r="MYY157" s="827"/>
      <c r="MYZ157" s="827"/>
      <c r="MZA157" s="827"/>
      <c r="MZB157" s="827"/>
      <c r="MZC157" s="827"/>
      <c r="MZD157" s="827"/>
      <c r="MZE157" s="827"/>
      <c r="MZF157" s="827"/>
      <c r="MZG157" s="827"/>
      <c r="MZH157" s="827"/>
      <c r="MZI157" s="827"/>
      <c r="MZJ157" s="827"/>
      <c r="MZK157" s="827"/>
      <c r="MZL157" s="827"/>
      <c r="MZM157" s="827"/>
      <c r="MZN157" s="827"/>
      <c r="MZO157" s="827"/>
      <c r="MZP157" s="827"/>
      <c r="MZQ157" s="827"/>
      <c r="MZR157" s="827"/>
      <c r="MZS157" s="827"/>
      <c r="MZT157" s="826"/>
      <c r="MZU157" s="827"/>
      <c r="MZV157" s="827"/>
      <c r="MZW157" s="827"/>
      <c r="MZX157" s="827"/>
      <c r="MZY157" s="827"/>
      <c r="MZZ157" s="827"/>
      <c r="NAA157" s="827"/>
      <c r="NAB157" s="827"/>
      <c r="NAC157" s="827"/>
      <c r="NAD157" s="827"/>
      <c r="NAE157" s="827"/>
      <c r="NAF157" s="827"/>
      <c r="NAG157" s="827"/>
      <c r="NAH157" s="827"/>
      <c r="NAI157" s="827"/>
      <c r="NAJ157" s="827"/>
      <c r="NAK157" s="827"/>
      <c r="NAL157" s="827"/>
      <c r="NAM157" s="827"/>
      <c r="NAN157" s="827"/>
      <c r="NAO157" s="827"/>
      <c r="NAP157" s="827"/>
      <c r="NAQ157" s="827"/>
      <c r="NAR157" s="827"/>
      <c r="NAS157" s="827"/>
      <c r="NAT157" s="827"/>
      <c r="NAU157" s="827"/>
      <c r="NAV157" s="827"/>
      <c r="NAW157" s="827"/>
      <c r="NAX157" s="827"/>
      <c r="NAY157" s="826"/>
      <c r="NAZ157" s="827"/>
      <c r="NBA157" s="827"/>
      <c r="NBB157" s="827"/>
      <c r="NBC157" s="827"/>
      <c r="NBD157" s="827"/>
      <c r="NBE157" s="827"/>
      <c r="NBF157" s="827"/>
      <c r="NBG157" s="827"/>
      <c r="NBH157" s="827"/>
      <c r="NBI157" s="827"/>
      <c r="NBJ157" s="827"/>
      <c r="NBK157" s="827"/>
      <c r="NBL157" s="827"/>
      <c r="NBM157" s="827"/>
      <c r="NBN157" s="827"/>
      <c r="NBO157" s="827"/>
      <c r="NBP157" s="827"/>
      <c r="NBQ157" s="827"/>
      <c r="NBR157" s="827"/>
      <c r="NBS157" s="827"/>
      <c r="NBT157" s="827"/>
      <c r="NBU157" s="827"/>
      <c r="NBV157" s="827"/>
      <c r="NBW157" s="827"/>
      <c r="NBX157" s="827"/>
      <c r="NBY157" s="827"/>
      <c r="NBZ157" s="827"/>
      <c r="NCA157" s="827"/>
      <c r="NCB157" s="827"/>
      <c r="NCC157" s="827"/>
      <c r="NCD157" s="826"/>
      <c r="NCE157" s="827"/>
      <c r="NCF157" s="827"/>
      <c r="NCG157" s="827"/>
      <c r="NCH157" s="827"/>
      <c r="NCI157" s="827"/>
      <c r="NCJ157" s="827"/>
      <c r="NCK157" s="827"/>
      <c r="NCL157" s="827"/>
      <c r="NCM157" s="827"/>
      <c r="NCN157" s="827"/>
      <c r="NCO157" s="827"/>
      <c r="NCP157" s="827"/>
      <c r="NCQ157" s="827"/>
      <c r="NCR157" s="827"/>
      <c r="NCS157" s="827"/>
      <c r="NCT157" s="827"/>
      <c r="NCU157" s="827"/>
      <c r="NCV157" s="827"/>
      <c r="NCW157" s="827"/>
      <c r="NCX157" s="827"/>
      <c r="NCY157" s="827"/>
      <c r="NCZ157" s="827"/>
      <c r="NDA157" s="827"/>
      <c r="NDB157" s="827"/>
      <c r="NDC157" s="827"/>
      <c r="NDD157" s="827"/>
      <c r="NDE157" s="827"/>
      <c r="NDF157" s="827"/>
      <c r="NDG157" s="827"/>
      <c r="NDH157" s="827"/>
      <c r="NDI157" s="826"/>
      <c r="NDJ157" s="827"/>
      <c r="NDK157" s="827"/>
      <c r="NDL157" s="827"/>
      <c r="NDM157" s="827"/>
      <c r="NDN157" s="827"/>
      <c r="NDO157" s="827"/>
      <c r="NDP157" s="827"/>
      <c r="NDQ157" s="827"/>
      <c r="NDR157" s="827"/>
      <c r="NDS157" s="827"/>
      <c r="NDT157" s="827"/>
      <c r="NDU157" s="827"/>
      <c r="NDV157" s="827"/>
      <c r="NDW157" s="827"/>
      <c r="NDX157" s="827"/>
      <c r="NDY157" s="827"/>
      <c r="NDZ157" s="827"/>
      <c r="NEA157" s="827"/>
      <c r="NEB157" s="827"/>
      <c r="NEC157" s="827"/>
      <c r="NED157" s="827"/>
      <c r="NEE157" s="827"/>
      <c r="NEF157" s="827"/>
      <c r="NEG157" s="827"/>
      <c r="NEH157" s="827"/>
      <c r="NEI157" s="827"/>
      <c r="NEJ157" s="827"/>
      <c r="NEK157" s="827"/>
      <c r="NEL157" s="827"/>
      <c r="NEM157" s="827"/>
      <c r="NEN157" s="826"/>
      <c r="NEO157" s="827"/>
      <c r="NEP157" s="827"/>
      <c r="NEQ157" s="827"/>
      <c r="NER157" s="827"/>
      <c r="NES157" s="827"/>
      <c r="NET157" s="827"/>
      <c r="NEU157" s="827"/>
      <c r="NEV157" s="827"/>
      <c r="NEW157" s="827"/>
      <c r="NEX157" s="827"/>
      <c r="NEY157" s="827"/>
      <c r="NEZ157" s="827"/>
      <c r="NFA157" s="827"/>
      <c r="NFB157" s="827"/>
      <c r="NFC157" s="827"/>
      <c r="NFD157" s="827"/>
      <c r="NFE157" s="827"/>
      <c r="NFF157" s="827"/>
      <c r="NFG157" s="827"/>
      <c r="NFH157" s="827"/>
      <c r="NFI157" s="827"/>
      <c r="NFJ157" s="827"/>
      <c r="NFK157" s="827"/>
      <c r="NFL157" s="827"/>
      <c r="NFM157" s="827"/>
      <c r="NFN157" s="827"/>
      <c r="NFO157" s="827"/>
      <c r="NFP157" s="827"/>
      <c r="NFQ157" s="827"/>
      <c r="NFR157" s="827"/>
      <c r="NFS157" s="826"/>
      <c r="NFT157" s="827"/>
      <c r="NFU157" s="827"/>
      <c r="NFV157" s="827"/>
      <c r="NFW157" s="827"/>
      <c r="NFX157" s="827"/>
      <c r="NFY157" s="827"/>
      <c r="NFZ157" s="827"/>
      <c r="NGA157" s="827"/>
      <c r="NGB157" s="827"/>
      <c r="NGC157" s="827"/>
      <c r="NGD157" s="827"/>
      <c r="NGE157" s="827"/>
      <c r="NGF157" s="827"/>
      <c r="NGG157" s="827"/>
      <c r="NGH157" s="827"/>
      <c r="NGI157" s="827"/>
      <c r="NGJ157" s="827"/>
      <c r="NGK157" s="827"/>
      <c r="NGL157" s="827"/>
      <c r="NGM157" s="827"/>
      <c r="NGN157" s="827"/>
      <c r="NGO157" s="827"/>
      <c r="NGP157" s="827"/>
      <c r="NGQ157" s="827"/>
      <c r="NGR157" s="827"/>
      <c r="NGS157" s="827"/>
      <c r="NGT157" s="827"/>
      <c r="NGU157" s="827"/>
      <c r="NGV157" s="827"/>
      <c r="NGW157" s="827"/>
      <c r="NGX157" s="826"/>
      <c r="NGY157" s="827"/>
      <c r="NGZ157" s="827"/>
      <c r="NHA157" s="827"/>
      <c r="NHB157" s="827"/>
      <c r="NHC157" s="827"/>
      <c r="NHD157" s="827"/>
      <c r="NHE157" s="827"/>
      <c r="NHF157" s="827"/>
      <c r="NHG157" s="827"/>
      <c r="NHH157" s="827"/>
      <c r="NHI157" s="827"/>
      <c r="NHJ157" s="827"/>
      <c r="NHK157" s="827"/>
      <c r="NHL157" s="827"/>
      <c r="NHM157" s="827"/>
      <c r="NHN157" s="827"/>
      <c r="NHO157" s="827"/>
      <c r="NHP157" s="827"/>
      <c r="NHQ157" s="827"/>
      <c r="NHR157" s="827"/>
      <c r="NHS157" s="827"/>
      <c r="NHT157" s="827"/>
      <c r="NHU157" s="827"/>
      <c r="NHV157" s="827"/>
      <c r="NHW157" s="827"/>
      <c r="NHX157" s="827"/>
      <c r="NHY157" s="827"/>
      <c r="NHZ157" s="827"/>
      <c r="NIA157" s="827"/>
      <c r="NIB157" s="827"/>
      <c r="NIC157" s="826"/>
      <c r="NID157" s="827"/>
      <c r="NIE157" s="827"/>
      <c r="NIF157" s="827"/>
      <c r="NIG157" s="827"/>
      <c r="NIH157" s="827"/>
      <c r="NII157" s="827"/>
      <c r="NIJ157" s="827"/>
      <c r="NIK157" s="827"/>
      <c r="NIL157" s="827"/>
      <c r="NIM157" s="827"/>
      <c r="NIN157" s="827"/>
      <c r="NIO157" s="827"/>
      <c r="NIP157" s="827"/>
      <c r="NIQ157" s="827"/>
      <c r="NIR157" s="827"/>
      <c r="NIS157" s="827"/>
      <c r="NIT157" s="827"/>
      <c r="NIU157" s="827"/>
      <c r="NIV157" s="827"/>
      <c r="NIW157" s="827"/>
      <c r="NIX157" s="827"/>
      <c r="NIY157" s="827"/>
      <c r="NIZ157" s="827"/>
      <c r="NJA157" s="827"/>
      <c r="NJB157" s="827"/>
      <c r="NJC157" s="827"/>
      <c r="NJD157" s="827"/>
      <c r="NJE157" s="827"/>
      <c r="NJF157" s="827"/>
      <c r="NJG157" s="827"/>
      <c r="NJH157" s="826"/>
      <c r="NJI157" s="827"/>
      <c r="NJJ157" s="827"/>
      <c r="NJK157" s="827"/>
      <c r="NJL157" s="827"/>
      <c r="NJM157" s="827"/>
      <c r="NJN157" s="827"/>
      <c r="NJO157" s="827"/>
      <c r="NJP157" s="827"/>
      <c r="NJQ157" s="827"/>
      <c r="NJR157" s="827"/>
      <c r="NJS157" s="827"/>
      <c r="NJT157" s="827"/>
      <c r="NJU157" s="827"/>
      <c r="NJV157" s="827"/>
      <c r="NJW157" s="827"/>
      <c r="NJX157" s="827"/>
      <c r="NJY157" s="827"/>
      <c r="NJZ157" s="827"/>
      <c r="NKA157" s="827"/>
      <c r="NKB157" s="827"/>
      <c r="NKC157" s="827"/>
      <c r="NKD157" s="827"/>
      <c r="NKE157" s="827"/>
      <c r="NKF157" s="827"/>
      <c r="NKG157" s="827"/>
      <c r="NKH157" s="827"/>
      <c r="NKI157" s="827"/>
      <c r="NKJ157" s="827"/>
      <c r="NKK157" s="827"/>
      <c r="NKL157" s="827"/>
      <c r="NKM157" s="826"/>
      <c r="NKN157" s="827"/>
      <c r="NKO157" s="827"/>
      <c r="NKP157" s="827"/>
      <c r="NKQ157" s="827"/>
      <c r="NKR157" s="827"/>
      <c r="NKS157" s="827"/>
      <c r="NKT157" s="827"/>
      <c r="NKU157" s="827"/>
      <c r="NKV157" s="827"/>
      <c r="NKW157" s="827"/>
      <c r="NKX157" s="827"/>
      <c r="NKY157" s="827"/>
      <c r="NKZ157" s="827"/>
      <c r="NLA157" s="827"/>
      <c r="NLB157" s="827"/>
      <c r="NLC157" s="827"/>
      <c r="NLD157" s="827"/>
      <c r="NLE157" s="827"/>
      <c r="NLF157" s="827"/>
      <c r="NLG157" s="827"/>
      <c r="NLH157" s="827"/>
      <c r="NLI157" s="827"/>
      <c r="NLJ157" s="827"/>
      <c r="NLK157" s="827"/>
      <c r="NLL157" s="827"/>
      <c r="NLM157" s="827"/>
      <c r="NLN157" s="827"/>
      <c r="NLO157" s="827"/>
      <c r="NLP157" s="827"/>
      <c r="NLQ157" s="827"/>
      <c r="NLR157" s="826"/>
      <c r="NLS157" s="827"/>
      <c r="NLT157" s="827"/>
      <c r="NLU157" s="827"/>
      <c r="NLV157" s="827"/>
      <c r="NLW157" s="827"/>
      <c r="NLX157" s="827"/>
      <c r="NLY157" s="827"/>
      <c r="NLZ157" s="827"/>
      <c r="NMA157" s="827"/>
      <c r="NMB157" s="827"/>
      <c r="NMC157" s="827"/>
      <c r="NMD157" s="827"/>
      <c r="NME157" s="827"/>
      <c r="NMF157" s="827"/>
      <c r="NMG157" s="827"/>
      <c r="NMH157" s="827"/>
      <c r="NMI157" s="827"/>
      <c r="NMJ157" s="827"/>
      <c r="NMK157" s="827"/>
      <c r="NML157" s="827"/>
      <c r="NMM157" s="827"/>
      <c r="NMN157" s="827"/>
      <c r="NMO157" s="827"/>
      <c r="NMP157" s="827"/>
      <c r="NMQ157" s="827"/>
      <c r="NMR157" s="827"/>
      <c r="NMS157" s="827"/>
      <c r="NMT157" s="827"/>
      <c r="NMU157" s="827"/>
      <c r="NMV157" s="827"/>
      <c r="NMW157" s="826"/>
      <c r="NMX157" s="827"/>
      <c r="NMY157" s="827"/>
      <c r="NMZ157" s="827"/>
      <c r="NNA157" s="827"/>
      <c r="NNB157" s="827"/>
      <c r="NNC157" s="827"/>
      <c r="NND157" s="827"/>
      <c r="NNE157" s="827"/>
      <c r="NNF157" s="827"/>
      <c r="NNG157" s="827"/>
      <c r="NNH157" s="827"/>
      <c r="NNI157" s="827"/>
      <c r="NNJ157" s="827"/>
      <c r="NNK157" s="827"/>
      <c r="NNL157" s="827"/>
      <c r="NNM157" s="827"/>
      <c r="NNN157" s="827"/>
      <c r="NNO157" s="827"/>
      <c r="NNP157" s="827"/>
      <c r="NNQ157" s="827"/>
      <c r="NNR157" s="827"/>
      <c r="NNS157" s="827"/>
      <c r="NNT157" s="827"/>
      <c r="NNU157" s="827"/>
      <c r="NNV157" s="827"/>
      <c r="NNW157" s="827"/>
      <c r="NNX157" s="827"/>
      <c r="NNY157" s="827"/>
      <c r="NNZ157" s="827"/>
      <c r="NOA157" s="827"/>
      <c r="NOB157" s="826"/>
      <c r="NOC157" s="827"/>
      <c r="NOD157" s="827"/>
      <c r="NOE157" s="827"/>
      <c r="NOF157" s="827"/>
      <c r="NOG157" s="827"/>
      <c r="NOH157" s="827"/>
      <c r="NOI157" s="827"/>
      <c r="NOJ157" s="827"/>
      <c r="NOK157" s="827"/>
      <c r="NOL157" s="827"/>
      <c r="NOM157" s="827"/>
      <c r="NON157" s="827"/>
      <c r="NOO157" s="827"/>
      <c r="NOP157" s="827"/>
      <c r="NOQ157" s="827"/>
      <c r="NOR157" s="827"/>
      <c r="NOS157" s="827"/>
      <c r="NOT157" s="827"/>
      <c r="NOU157" s="827"/>
      <c r="NOV157" s="827"/>
      <c r="NOW157" s="827"/>
      <c r="NOX157" s="827"/>
      <c r="NOY157" s="827"/>
      <c r="NOZ157" s="827"/>
      <c r="NPA157" s="827"/>
      <c r="NPB157" s="827"/>
      <c r="NPC157" s="827"/>
      <c r="NPD157" s="827"/>
      <c r="NPE157" s="827"/>
      <c r="NPF157" s="827"/>
      <c r="NPG157" s="826"/>
      <c r="NPH157" s="827"/>
      <c r="NPI157" s="827"/>
      <c r="NPJ157" s="827"/>
      <c r="NPK157" s="827"/>
      <c r="NPL157" s="827"/>
      <c r="NPM157" s="827"/>
      <c r="NPN157" s="827"/>
      <c r="NPO157" s="827"/>
      <c r="NPP157" s="827"/>
      <c r="NPQ157" s="827"/>
      <c r="NPR157" s="827"/>
      <c r="NPS157" s="827"/>
      <c r="NPT157" s="827"/>
      <c r="NPU157" s="827"/>
      <c r="NPV157" s="827"/>
      <c r="NPW157" s="827"/>
      <c r="NPX157" s="827"/>
      <c r="NPY157" s="827"/>
      <c r="NPZ157" s="827"/>
      <c r="NQA157" s="827"/>
      <c r="NQB157" s="827"/>
      <c r="NQC157" s="827"/>
      <c r="NQD157" s="827"/>
      <c r="NQE157" s="827"/>
      <c r="NQF157" s="827"/>
      <c r="NQG157" s="827"/>
      <c r="NQH157" s="827"/>
      <c r="NQI157" s="827"/>
      <c r="NQJ157" s="827"/>
      <c r="NQK157" s="827"/>
      <c r="NQL157" s="826"/>
      <c r="NQM157" s="827"/>
      <c r="NQN157" s="827"/>
      <c r="NQO157" s="827"/>
      <c r="NQP157" s="827"/>
      <c r="NQQ157" s="827"/>
      <c r="NQR157" s="827"/>
      <c r="NQS157" s="827"/>
      <c r="NQT157" s="827"/>
      <c r="NQU157" s="827"/>
      <c r="NQV157" s="827"/>
      <c r="NQW157" s="827"/>
      <c r="NQX157" s="827"/>
      <c r="NQY157" s="827"/>
      <c r="NQZ157" s="827"/>
      <c r="NRA157" s="827"/>
      <c r="NRB157" s="827"/>
      <c r="NRC157" s="827"/>
      <c r="NRD157" s="827"/>
      <c r="NRE157" s="827"/>
      <c r="NRF157" s="827"/>
      <c r="NRG157" s="827"/>
      <c r="NRH157" s="827"/>
      <c r="NRI157" s="827"/>
      <c r="NRJ157" s="827"/>
      <c r="NRK157" s="827"/>
      <c r="NRL157" s="827"/>
      <c r="NRM157" s="827"/>
      <c r="NRN157" s="827"/>
      <c r="NRO157" s="827"/>
      <c r="NRP157" s="827"/>
      <c r="NRQ157" s="826"/>
      <c r="NRR157" s="827"/>
      <c r="NRS157" s="827"/>
      <c r="NRT157" s="827"/>
      <c r="NRU157" s="827"/>
      <c r="NRV157" s="827"/>
      <c r="NRW157" s="827"/>
      <c r="NRX157" s="827"/>
      <c r="NRY157" s="827"/>
      <c r="NRZ157" s="827"/>
      <c r="NSA157" s="827"/>
      <c r="NSB157" s="827"/>
      <c r="NSC157" s="827"/>
      <c r="NSD157" s="827"/>
      <c r="NSE157" s="827"/>
      <c r="NSF157" s="827"/>
      <c r="NSG157" s="827"/>
      <c r="NSH157" s="827"/>
      <c r="NSI157" s="827"/>
      <c r="NSJ157" s="827"/>
      <c r="NSK157" s="827"/>
      <c r="NSL157" s="827"/>
      <c r="NSM157" s="827"/>
      <c r="NSN157" s="827"/>
      <c r="NSO157" s="827"/>
      <c r="NSP157" s="827"/>
      <c r="NSQ157" s="827"/>
      <c r="NSR157" s="827"/>
      <c r="NSS157" s="827"/>
      <c r="NST157" s="827"/>
      <c r="NSU157" s="827"/>
      <c r="NSV157" s="826"/>
      <c r="NSW157" s="827"/>
      <c r="NSX157" s="827"/>
      <c r="NSY157" s="827"/>
      <c r="NSZ157" s="827"/>
      <c r="NTA157" s="827"/>
      <c r="NTB157" s="827"/>
      <c r="NTC157" s="827"/>
      <c r="NTD157" s="827"/>
      <c r="NTE157" s="827"/>
      <c r="NTF157" s="827"/>
      <c r="NTG157" s="827"/>
      <c r="NTH157" s="827"/>
      <c r="NTI157" s="827"/>
      <c r="NTJ157" s="827"/>
      <c r="NTK157" s="827"/>
      <c r="NTL157" s="827"/>
      <c r="NTM157" s="827"/>
      <c r="NTN157" s="827"/>
      <c r="NTO157" s="827"/>
      <c r="NTP157" s="827"/>
      <c r="NTQ157" s="827"/>
      <c r="NTR157" s="827"/>
      <c r="NTS157" s="827"/>
      <c r="NTT157" s="827"/>
      <c r="NTU157" s="827"/>
      <c r="NTV157" s="827"/>
      <c r="NTW157" s="827"/>
      <c r="NTX157" s="827"/>
      <c r="NTY157" s="827"/>
      <c r="NTZ157" s="827"/>
      <c r="NUA157" s="826"/>
      <c r="NUB157" s="827"/>
      <c r="NUC157" s="827"/>
      <c r="NUD157" s="827"/>
      <c r="NUE157" s="827"/>
      <c r="NUF157" s="827"/>
      <c r="NUG157" s="827"/>
      <c r="NUH157" s="827"/>
      <c r="NUI157" s="827"/>
      <c r="NUJ157" s="827"/>
      <c r="NUK157" s="827"/>
      <c r="NUL157" s="827"/>
      <c r="NUM157" s="827"/>
      <c r="NUN157" s="827"/>
      <c r="NUO157" s="827"/>
      <c r="NUP157" s="827"/>
      <c r="NUQ157" s="827"/>
      <c r="NUR157" s="827"/>
      <c r="NUS157" s="827"/>
      <c r="NUT157" s="827"/>
      <c r="NUU157" s="827"/>
      <c r="NUV157" s="827"/>
      <c r="NUW157" s="827"/>
      <c r="NUX157" s="827"/>
      <c r="NUY157" s="827"/>
      <c r="NUZ157" s="827"/>
      <c r="NVA157" s="827"/>
      <c r="NVB157" s="827"/>
      <c r="NVC157" s="827"/>
      <c r="NVD157" s="827"/>
      <c r="NVE157" s="827"/>
      <c r="NVF157" s="826"/>
      <c r="NVG157" s="827"/>
      <c r="NVH157" s="827"/>
      <c r="NVI157" s="827"/>
      <c r="NVJ157" s="827"/>
      <c r="NVK157" s="827"/>
      <c r="NVL157" s="827"/>
      <c r="NVM157" s="827"/>
      <c r="NVN157" s="827"/>
      <c r="NVO157" s="827"/>
      <c r="NVP157" s="827"/>
      <c r="NVQ157" s="827"/>
      <c r="NVR157" s="827"/>
      <c r="NVS157" s="827"/>
      <c r="NVT157" s="827"/>
      <c r="NVU157" s="827"/>
      <c r="NVV157" s="827"/>
      <c r="NVW157" s="827"/>
      <c r="NVX157" s="827"/>
      <c r="NVY157" s="827"/>
      <c r="NVZ157" s="827"/>
      <c r="NWA157" s="827"/>
      <c r="NWB157" s="827"/>
      <c r="NWC157" s="827"/>
      <c r="NWD157" s="827"/>
      <c r="NWE157" s="827"/>
      <c r="NWF157" s="827"/>
      <c r="NWG157" s="827"/>
      <c r="NWH157" s="827"/>
      <c r="NWI157" s="827"/>
      <c r="NWJ157" s="827"/>
      <c r="NWK157" s="826"/>
      <c r="NWL157" s="827"/>
      <c r="NWM157" s="827"/>
      <c r="NWN157" s="827"/>
      <c r="NWO157" s="827"/>
      <c r="NWP157" s="827"/>
      <c r="NWQ157" s="827"/>
      <c r="NWR157" s="827"/>
      <c r="NWS157" s="827"/>
      <c r="NWT157" s="827"/>
      <c r="NWU157" s="827"/>
      <c r="NWV157" s="827"/>
      <c r="NWW157" s="827"/>
      <c r="NWX157" s="827"/>
      <c r="NWY157" s="827"/>
      <c r="NWZ157" s="827"/>
      <c r="NXA157" s="827"/>
      <c r="NXB157" s="827"/>
      <c r="NXC157" s="827"/>
      <c r="NXD157" s="827"/>
      <c r="NXE157" s="827"/>
      <c r="NXF157" s="827"/>
      <c r="NXG157" s="827"/>
      <c r="NXH157" s="827"/>
      <c r="NXI157" s="827"/>
      <c r="NXJ157" s="827"/>
      <c r="NXK157" s="827"/>
      <c r="NXL157" s="827"/>
      <c r="NXM157" s="827"/>
      <c r="NXN157" s="827"/>
      <c r="NXO157" s="827"/>
      <c r="NXP157" s="826"/>
      <c r="NXQ157" s="827"/>
      <c r="NXR157" s="827"/>
      <c r="NXS157" s="827"/>
      <c r="NXT157" s="827"/>
      <c r="NXU157" s="827"/>
      <c r="NXV157" s="827"/>
      <c r="NXW157" s="827"/>
      <c r="NXX157" s="827"/>
      <c r="NXY157" s="827"/>
      <c r="NXZ157" s="827"/>
      <c r="NYA157" s="827"/>
      <c r="NYB157" s="827"/>
      <c r="NYC157" s="827"/>
      <c r="NYD157" s="827"/>
      <c r="NYE157" s="827"/>
      <c r="NYF157" s="827"/>
      <c r="NYG157" s="827"/>
      <c r="NYH157" s="827"/>
      <c r="NYI157" s="827"/>
      <c r="NYJ157" s="827"/>
      <c r="NYK157" s="827"/>
      <c r="NYL157" s="827"/>
      <c r="NYM157" s="827"/>
      <c r="NYN157" s="827"/>
      <c r="NYO157" s="827"/>
      <c r="NYP157" s="827"/>
      <c r="NYQ157" s="827"/>
      <c r="NYR157" s="827"/>
      <c r="NYS157" s="827"/>
      <c r="NYT157" s="827"/>
      <c r="NYU157" s="826"/>
      <c r="NYV157" s="827"/>
      <c r="NYW157" s="827"/>
      <c r="NYX157" s="827"/>
      <c r="NYY157" s="827"/>
      <c r="NYZ157" s="827"/>
      <c r="NZA157" s="827"/>
      <c r="NZB157" s="827"/>
      <c r="NZC157" s="827"/>
      <c r="NZD157" s="827"/>
      <c r="NZE157" s="827"/>
      <c r="NZF157" s="827"/>
      <c r="NZG157" s="827"/>
      <c r="NZH157" s="827"/>
      <c r="NZI157" s="827"/>
      <c r="NZJ157" s="827"/>
      <c r="NZK157" s="827"/>
      <c r="NZL157" s="827"/>
      <c r="NZM157" s="827"/>
      <c r="NZN157" s="827"/>
      <c r="NZO157" s="827"/>
      <c r="NZP157" s="827"/>
      <c r="NZQ157" s="827"/>
      <c r="NZR157" s="827"/>
      <c r="NZS157" s="827"/>
      <c r="NZT157" s="827"/>
      <c r="NZU157" s="827"/>
      <c r="NZV157" s="827"/>
      <c r="NZW157" s="827"/>
      <c r="NZX157" s="827"/>
      <c r="NZY157" s="827"/>
      <c r="NZZ157" s="826"/>
      <c r="OAA157" s="827"/>
      <c r="OAB157" s="827"/>
      <c r="OAC157" s="827"/>
      <c r="OAD157" s="827"/>
      <c r="OAE157" s="827"/>
      <c r="OAF157" s="827"/>
      <c r="OAG157" s="827"/>
      <c r="OAH157" s="827"/>
      <c r="OAI157" s="827"/>
      <c r="OAJ157" s="827"/>
      <c r="OAK157" s="827"/>
      <c r="OAL157" s="827"/>
      <c r="OAM157" s="827"/>
      <c r="OAN157" s="827"/>
      <c r="OAO157" s="827"/>
      <c r="OAP157" s="827"/>
      <c r="OAQ157" s="827"/>
      <c r="OAR157" s="827"/>
      <c r="OAS157" s="827"/>
      <c r="OAT157" s="827"/>
      <c r="OAU157" s="827"/>
      <c r="OAV157" s="827"/>
      <c r="OAW157" s="827"/>
      <c r="OAX157" s="827"/>
      <c r="OAY157" s="827"/>
      <c r="OAZ157" s="827"/>
      <c r="OBA157" s="827"/>
      <c r="OBB157" s="827"/>
      <c r="OBC157" s="827"/>
      <c r="OBD157" s="827"/>
      <c r="OBE157" s="826"/>
      <c r="OBF157" s="827"/>
      <c r="OBG157" s="827"/>
      <c r="OBH157" s="827"/>
      <c r="OBI157" s="827"/>
      <c r="OBJ157" s="827"/>
      <c r="OBK157" s="827"/>
      <c r="OBL157" s="827"/>
      <c r="OBM157" s="827"/>
      <c r="OBN157" s="827"/>
      <c r="OBO157" s="827"/>
      <c r="OBP157" s="827"/>
      <c r="OBQ157" s="827"/>
      <c r="OBR157" s="827"/>
      <c r="OBS157" s="827"/>
      <c r="OBT157" s="827"/>
      <c r="OBU157" s="827"/>
      <c r="OBV157" s="827"/>
      <c r="OBW157" s="827"/>
      <c r="OBX157" s="827"/>
      <c r="OBY157" s="827"/>
      <c r="OBZ157" s="827"/>
      <c r="OCA157" s="827"/>
      <c r="OCB157" s="827"/>
      <c r="OCC157" s="827"/>
      <c r="OCD157" s="827"/>
      <c r="OCE157" s="827"/>
      <c r="OCF157" s="827"/>
      <c r="OCG157" s="827"/>
      <c r="OCH157" s="827"/>
      <c r="OCI157" s="827"/>
      <c r="OCJ157" s="826"/>
      <c r="OCK157" s="827"/>
      <c r="OCL157" s="827"/>
      <c r="OCM157" s="827"/>
      <c r="OCN157" s="827"/>
      <c r="OCO157" s="827"/>
      <c r="OCP157" s="827"/>
      <c r="OCQ157" s="827"/>
      <c r="OCR157" s="827"/>
      <c r="OCS157" s="827"/>
      <c r="OCT157" s="827"/>
      <c r="OCU157" s="827"/>
      <c r="OCV157" s="827"/>
      <c r="OCW157" s="827"/>
      <c r="OCX157" s="827"/>
      <c r="OCY157" s="827"/>
      <c r="OCZ157" s="827"/>
      <c r="ODA157" s="827"/>
      <c r="ODB157" s="827"/>
      <c r="ODC157" s="827"/>
      <c r="ODD157" s="827"/>
      <c r="ODE157" s="827"/>
      <c r="ODF157" s="827"/>
      <c r="ODG157" s="827"/>
      <c r="ODH157" s="827"/>
      <c r="ODI157" s="827"/>
      <c r="ODJ157" s="827"/>
      <c r="ODK157" s="827"/>
      <c r="ODL157" s="827"/>
      <c r="ODM157" s="827"/>
      <c r="ODN157" s="827"/>
      <c r="ODO157" s="826"/>
      <c r="ODP157" s="827"/>
      <c r="ODQ157" s="827"/>
      <c r="ODR157" s="827"/>
      <c r="ODS157" s="827"/>
      <c r="ODT157" s="827"/>
      <c r="ODU157" s="827"/>
      <c r="ODV157" s="827"/>
      <c r="ODW157" s="827"/>
      <c r="ODX157" s="827"/>
      <c r="ODY157" s="827"/>
      <c r="ODZ157" s="827"/>
      <c r="OEA157" s="827"/>
      <c r="OEB157" s="827"/>
      <c r="OEC157" s="827"/>
      <c r="OED157" s="827"/>
      <c r="OEE157" s="827"/>
      <c r="OEF157" s="827"/>
      <c r="OEG157" s="827"/>
      <c r="OEH157" s="827"/>
      <c r="OEI157" s="827"/>
      <c r="OEJ157" s="827"/>
      <c r="OEK157" s="827"/>
      <c r="OEL157" s="827"/>
      <c r="OEM157" s="827"/>
      <c r="OEN157" s="827"/>
      <c r="OEO157" s="827"/>
      <c r="OEP157" s="827"/>
      <c r="OEQ157" s="827"/>
      <c r="OER157" s="827"/>
      <c r="OES157" s="827"/>
      <c r="OET157" s="826"/>
      <c r="OEU157" s="827"/>
      <c r="OEV157" s="827"/>
      <c r="OEW157" s="827"/>
      <c r="OEX157" s="827"/>
      <c r="OEY157" s="827"/>
      <c r="OEZ157" s="827"/>
      <c r="OFA157" s="827"/>
      <c r="OFB157" s="827"/>
      <c r="OFC157" s="827"/>
      <c r="OFD157" s="827"/>
      <c r="OFE157" s="827"/>
      <c r="OFF157" s="827"/>
      <c r="OFG157" s="827"/>
      <c r="OFH157" s="827"/>
      <c r="OFI157" s="827"/>
      <c r="OFJ157" s="827"/>
      <c r="OFK157" s="827"/>
      <c r="OFL157" s="827"/>
      <c r="OFM157" s="827"/>
      <c r="OFN157" s="827"/>
      <c r="OFO157" s="827"/>
      <c r="OFP157" s="827"/>
      <c r="OFQ157" s="827"/>
      <c r="OFR157" s="827"/>
      <c r="OFS157" s="827"/>
      <c r="OFT157" s="827"/>
      <c r="OFU157" s="827"/>
      <c r="OFV157" s="827"/>
      <c r="OFW157" s="827"/>
      <c r="OFX157" s="827"/>
      <c r="OFY157" s="826"/>
      <c r="OFZ157" s="827"/>
      <c r="OGA157" s="827"/>
      <c r="OGB157" s="827"/>
      <c r="OGC157" s="827"/>
      <c r="OGD157" s="827"/>
      <c r="OGE157" s="827"/>
      <c r="OGF157" s="827"/>
      <c r="OGG157" s="827"/>
      <c r="OGH157" s="827"/>
      <c r="OGI157" s="827"/>
      <c r="OGJ157" s="827"/>
      <c r="OGK157" s="827"/>
      <c r="OGL157" s="827"/>
      <c r="OGM157" s="827"/>
      <c r="OGN157" s="827"/>
      <c r="OGO157" s="827"/>
      <c r="OGP157" s="827"/>
      <c r="OGQ157" s="827"/>
      <c r="OGR157" s="827"/>
      <c r="OGS157" s="827"/>
      <c r="OGT157" s="827"/>
      <c r="OGU157" s="827"/>
      <c r="OGV157" s="827"/>
      <c r="OGW157" s="827"/>
      <c r="OGX157" s="827"/>
      <c r="OGY157" s="827"/>
      <c r="OGZ157" s="827"/>
      <c r="OHA157" s="827"/>
      <c r="OHB157" s="827"/>
      <c r="OHC157" s="827"/>
      <c r="OHD157" s="826"/>
      <c r="OHE157" s="827"/>
      <c r="OHF157" s="827"/>
      <c r="OHG157" s="827"/>
      <c r="OHH157" s="827"/>
      <c r="OHI157" s="827"/>
      <c r="OHJ157" s="827"/>
      <c r="OHK157" s="827"/>
      <c r="OHL157" s="827"/>
      <c r="OHM157" s="827"/>
      <c r="OHN157" s="827"/>
      <c r="OHO157" s="827"/>
      <c r="OHP157" s="827"/>
      <c r="OHQ157" s="827"/>
      <c r="OHR157" s="827"/>
      <c r="OHS157" s="827"/>
      <c r="OHT157" s="827"/>
      <c r="OHU157" s="827"/>
      <c r="OHV157" s="827"/>
      <c r="OHW157" s="827"/>
      <c r="OHX157" s="827"/>
      <c r="OHY157" s="827"/>
      <c r="OHZ157" s="827"/>
      <c r="OIA157" s="827"/>
      <c r="OIB157" s="827"/>
      <c r="OIC157" s="827"/>
      <c r="OID157" s="827"/>
      <c r="OIE157" s="827"/>
      <c r="OIF157" s="827"/>
      <c r="OIG157" s="827"/>
      <c r="OIH157" s="827"/>
      <c r="OII157" s="826"/>
      <c r="OIJ157" s="827"/>
      <c r="OIK157" s="827"/>
      <c r="OIL157" s="827"/>
      <c r="OIM157" s="827"/>
      <c r="OIN157" s="827"/>
      <c r="OIO157" s="827"/>
      <c r="OIP157" s="827"/>
      <c r="OIQ157" s="827"/>
      <c r="OIR157" s="827"/>
      <c r="OIS157" s="827"/>
      <c r="OIT157" s="827"/>
      <c r="OIU157" s="827"/>
      <c r="OIV157" s="827"/>
      <c r="OIW157" s="827"/>
      <c r="OIX157" s="827"/>
      <c r="OIY157" s="827"/>
      <c r="OIZ157" s="827"/>
      <c r="OJA157" s="827"/>
      <c r="OJB157" s="827"/>
      <c r="OJC157" s="827"/>
      <c r="OJD157" s="827"/>
      <c r="OJE157" s="827"/>
      <c r="OJF157" s="827"/>
      <c r="OJG157" s="827"/>
      <c r="OJH157" s="827"/>
      <c r="OJI157" s="827"/>
      <c r="OJJ157" s="827"/>
      <c r="OJK157" s="827"/>
      <c r="OJL157" s="827"/>
      <c r="OJM157" s="827"/>
      <c r="OJN157" s="826"/>
      <c r="OJO157" s="827"/>
      <c r="OJP157" s="827"/>
      <c r="OJQ157" s="827"/>
      <c r="OJR157" s="827"/>
      <c r="OJS157" s="827"/>
      <c r="OJT157" s="827"/>
      <c r="OJU157" s="827"/>
      <c r="OJV157" s="827"/>
      <c r="OJW157" s="827"/>
      <c r="OJX157" s="827"/>
      <c r="OJY157" s="827"/>
      <c r="OJZ157" s="827"/>
      <c r="OKA157" s="827"/>
      <c r="OKB157" s="827"/>
      <c r="OKC157" s="827"/>
      <c r="OKD157" s="827"/>
      <c r="OKE157" s="827"/>
      <c r="OKF157" s="827"/>
      <c r="OKG157" s="827"/>
      <c r="OKH157" s="827"/>
      <c r="OKI157" s="827"/>
      <c r="OKJ157" s="827"/>
      <c r="OKK157" s="827"/>
      <c r="OKL157" s="827"/>
      <c r="OKM157" s="827"/>
      <c r="OKN157" s="827"/>
      <c r="OKO157" s="827"/>
      <c r="OKP157" s="827"/>
      <c r="OKQ157" s="827"/>
      <c r="OKR157" s="827"/>
      <c r="OKS157" s="826"/>
      <c r="OKT157" s="827"/>
      <c r="OKU157" s="827"/>
      <c r="OKV157" s="827"/>
      <c r="OKW157" s="827"/>
      <c r="OKX157" s="827"/>
      <c r="OKY157" s="827"/>
      <c r="OKZ157" s="827"/>
      <c r="OLA157" s="827"/>
      <c r="OLB157" s="827"/>
      <c r="OLC157" s="827"/>
      <c r="OLD157" s="827"/>
      <c r="OLE157" s="827"/>
      <c r="OLF157" s="827"/>
      <c r="OLG157" s="827"/>
      <c r="OLH157" s="827"/>
      <c r="OLI157" s="827"/>
      <c r="OLJ157" s="827"/>
      <c r="OLK157" s="827"/>
      <c r="OLL157" s="827"/>
      <c r="OLM157" s="827"/>
      <c r="OLN157" s="827"/>
      <c r="OLO157" s="827"/>
      <c r="OLP157" s="827"/>
      <c r="OLQ157" s="827"/>
      <c r="OLR157" s="827"/>
      <c r="OLS157" s="827"/>
      <c r="OLT157" s="827"/>
      <c r="OLU157" s="827"/>
      <c r="OLV157" s="827"/>
      <c r="OLW157" s="827"/>
      <c r="OLX157" s="826"/>
      <c r="OLY157" s="827"/>
      <c r="OLZ157" s="827"/>
      <c r="OMA157" s="827"/>
      <c r="OMB157" s="827"/>
      <c r="OMC157" s="827"/>
      <c r="OMD157" s="827"/>
      <c r="OME157" s="827"/>
      <c r="OMF157" s="827"/>
      <c r="OMG157" s="827"/>
      <c r="OMH157" s="827"/>
      <c r="OMI157" s="827"/>
      <c r="OMJ157" s="827"/>
      <c r="OMK157" s="827"/>
      <c r="OML157" s="827"/>
      <c r="OMM157" s="827"/>
      <c r="OMN157" s="827"/>
      <c r="OMO157" s="827"/>
      <c r="OMP157" s="827"/>
      <c r="OMQ157" s="827"/>
      <c r="OMR157" s="827"/>
      <c r="OMS157" s="827"/>
      <c r="OMT157" s="827"/>
      <c r="OMU157" s="827"/>
      <c r="OMV157" s="827"/>
      <c r="OMW157" s="827"/>
      <c r="OMX157" s="827"/>
      <c r="OMY157" s="827"/>
      <c r="OMZ157" s="827"/>
      <c r="ONA157" s="827"/>
      <c r="ONB157" s="827"/>
      <c r="ONC157" s="826"/>
      <c r="OND157" s="827"/>
      <c r="ONE157" s="827"/>
      <c r="ONF157" s="827"/>
      <c r="ONG157" s="827"/>
      <c r="ONH157" s="827"/>
      <c r="ONI157" s="827"/>
      <c r="ONJ157" s="827"/>
      <c r="ONK157" s="827"/>
      <c r="ONL157" s="827"/>
      <c r="ONM157" s="827"/>
      <c r="ONN157" s="827"/>
      <c r="ONO157" s="827"/>
      <c r="ONP157" s="827"/>
      <c r="ONQ157" s="827"/>
      <c r="ONR157" s="827"/>
      <c r="ONS157" s="827"/>
      <c r="ONT157" s="827"/>
      <c r="ONU157" s="827"/>
      <c r="ONV157" s="827"/>
      <c r="ONW157" s="827"/>
      <c r="ONX157" s="827"/>
      <c r="ONY157" s="827"/>
      <c r="ONZ157" s="827"/>
      <c r="OOA157" s="827"/>
      <c r="OOB157" s="827"/>
      <c r="OOC157" s="827"/>
      <c r="OOD157" s="827"/>
      <c r="OOE157" s="827"/>
      <c r="OOF157" s="827"/>
      <c r="OOG157" s="827"/>
      <c r="OOH157" s="826"/>
      <c r="OOI157" s="827"/>
      <c r="OOJ157" s="827"/>
      <c r="OOK157" s="827"/>
      <c r="OOL157" s="827"/>
      <c r="OOM157" s="827"/>
      <c r="OON157" s="827"/>
      <c r="OOO157" s="827"/>
      <c r="OOP157" s="827"/>
      <c r="OOQ157" s="827"/>
      <c r="OOR157" s="827"/>
      <c r="OOS157" s="827"/>
      <c r="OOT157" s="827"/>
      <c r="OOU157" s="827"/>
      <c r="OOV157" s="827"/>
      <c r="OOW157" s="827"/>
      <c r="OOX157" s="827"/>
      <c r="OOY157" s="827"/>
      <c r="OOZ157" s="827"/>
      <c r="OPA157" s="827"/>
      <c r="OPB157" s="827"/>
      <c r="OPC157" s="827"/>
      <c r="OPD157" s="827"/>
      <c r="OPE157" s="827"/>
      <c r="OPF157" s="827"/>
      <c r="OPG157" s="827"/>
      <c r="OPH157" s="827"/>
      <c r="OPI157" s="827"/>
      <c r="OPJ157" s="827"/>
      <c r="OPK157" s="827"/>
      <c r="OPL157" s="827"/>
      <c r="OPM157" s="826"/>
      <c r="OPN157" s="827"/>
      <c r="OPO157" s="827"/>
      <c r="OPP157" s="827"/>
      <c r="OPQ157" s="827"/>
      <c r="OPR157" s="827"/>
      <c r="OPS157" s="827"/>
      <c r="OPT157" s="827"/>
      <c r="OPU157" s="827"/>
      <c r="OPV157" s="827"/>
      <c r="OPW157" s="827"/>
      <c r="OPX157" s="827"/>
      <c r="OPY157" s="827"/>
      <c r="OPZ157" s="827"/>
      <c r="OQA157" s="827"/>
      <c r="OQB157" s="827"/>
      <c r="OQC157" s="827"/>
      <c r="OQD157" s="827"/>
      <c r="OQE157" s="827"/>
      <c r="OQF157" s="827"/>
      <c r="OQG157" s="827"/>
      <c r="OQH157" s="827"/>
      <c r="OQI157" s="827"/>
      <c r="OQJ157" s="827"/>
      <c r="OQK157" s="827"/>
      <c r="OQL157" s="827"/>
      <c r="OQM157" s="827"/>
      <c r="OQN157" s="827"/>
      <c r="OQO157" s="827"/>
      <c r="OQP157" s="827"/>
      <c r="OQQ157" s="827"/>
      <c r="OQR157" s="826"/>
      <c r="OQS157" s="827"/>
      <c r="OQT157" s="827"/>
      <c r="OQU157" s="827"/>
      <c r="OQV157" s="827"/>
      <c r="OQW157" s="827"/>
      <c r="OQX157" s="827"/>
      <c r="OQY157" s="827"/>
      <c r="OQZ157" s="827"/>
      <c r="ORA157" s="827"/>
      <c r="ORB157" s="827"/>
      <c r="ORC157" s="827"/>
      <c r="ORD157" s="827"/>
      <c r="ORE157" s="827"/>
      <c r="ORF157" s="827"/>
      <c r="ORG157" s="827"/>
      <c r="ORH157" s="827"/>
      <c r="ORI157" s="827"/>
      <c r="ORJ157" s="827"/>
      <c r="ORK157" s="827"/>
      <c r="ORL157" s="827"/>
      <c r="ORM157" s="827"/>
      <c r="ORN157" s="827"/>
      <c r="ORO157" s="827"/>
      <c r="ORP157" s="827"/>
      <c r="ORQ157" s="827"/>
      <c r="ORR157" s="827"/>
      <c r="ORS157" s="827"/>
      <c r="ORT157" s="827"/>
      <c r="ORU157" s="827"/>
      <c r="ORV157" s="827"/>
      <c r="ORW157" s="826"/>
      <c r="ORX157" s="827"/>
      <c r="ORY157" s="827"/>
      <c r="ORZ157" s="827"/>
      <c r="OSA157" s="827"/>
      <c r="OSB157" s="827"/>
      <c r="OSC157" s="827"/>
      <c r="OSD157" s="827"/>
      <c r="OSE157" s="827"/>
      <c r="OSF157" s="827"/>
      <c r="OSG157" s="827"/>
      <c r="OSH157" s="827"/>
      <c r="OSI157" s="827"/>
      <c r="OSJ157" s="827"/>
      <c r="OSK157" s="827"/>
      <c r="OSL157" s="827"/>
      <c r="OSM157" s="827"/>
      <c r="OSN157" s="827"/>
      <c r="OSO157" s="827"/>
      <c r="OSP157" s="827"/>
      <c r="OSQ157" s="827"/>
      <c r="OSR157" s="827"/>
      <c r="OSS157" s="827"/>
      <c r="OST157" s="827"/>
      <c r="OSU157" s="827"/>
      <c r="OSV157" s="827"/>
      <c r="OSW157" s="827"/>
      <c r="OSX157" s="827"/>
      <c r="OSY157" s="827"/>
      <c r="OSZ157" s="827"/>
      <c r="OTA157" s="827"/>
      <c r="OTB157" s="826"/>
      <c r="OTC157" s="827"/>
      <c r="OTD157" s="827"/>
      <c r="OTE157" s="827"/>
      <c r="OTF157" s="827"/>
      <c r="OTG157" s="827"/>
      <c r="OTH157" s="827"/>
      <c r="OTI157" s="827"/>
      <c r="OTJ157" s="827"/>
      <c r="OTK157" s="827"/>
      <c r="OTL157" s="827"/>
      <c r="OTM157" s="827"/>
      <c r="OTN157" s="827"/>
      <c r="OTO157" s="827"/>
      <c r="OTP157" s="827"/>
      <c r="OTQ157" s="827"/>
      <c r="OTR157" s="827"/>
      <c r="OTS157" s="827"/>
      <c r="OTT157" s="827"/>
      <c r="OTU157" s="827"/>
      <c r="OTV157" s="827"/>
      <c r="OTW157" s="827"/>
      <c r="OTX157" s="827"/>
      <c r="OTY157" s="827"/>
      <c r="OTZ157" s="827"/>
      <c r="OUA157" s="827"/>
      <c r="OUB157" s="827"/>
      <c r="OUC157" s="827"/>
      <c r="OUD157" s="827"/>
      <c r="OUE157" s="827"/>
      <c r="OUF157" s="827"/>
      <c r="OUG157" s="826"/>
      <c r="OUH157" s="827"/>
      <c r="OUI157" s="827"/>
      <c r="OUJ157" s="827"/>
      <c r="OUK157" s="827"/>
      <c r="OUL157" s="827"/>
      <c r="OUM157" s="827"/>
      <c r="OUN157" s="827"/>
      <c r="OUO157" s="827"/>
      <c r="OUP157" s="827"/>
      <c r="OUQ157" s="827"/>
      <c r="OUR157" s="827"/>
      <c r="OUS157" s="827"/>
      <c r="OUT157" s="827"/>
      <c r="OUU157" s="827"/>
      <c r="OUV157" s="827"/>
      <c r="OUW157" s="827"/>
      <c r="OUX157" s="827"/>
      <c r="OUY157" s="827"/>
      <c r="OUZ157" s="827"/>
      <c r="OVA157" s="827"/>
      <c r="OVB157" s="827"/>
      <c r="OVC157" s="827"/>
      <c r="OVD157" s="827"/>
      <c r="OVE157" s="827"/>
      <c r="OVF157" s="827"/>
      <c r="OVG157" s="827"/>
      <c r="OVH157" s="827"/>
      <c r="OVI157" s="827"/>
      <c r="OVJ157" s="827"/>
      <c r="OVK157" s="827"/>
      <c r="OVL157" s="826"/>
      <c r="OVM157" s="827"/>
      <c r="OVN157" s="827"/>
      <c r="OVO157" s="827"/>
      <c r="OVP157" s="827"/>
      <c r="OVQ157" s="827"/>
      <c r="OVR157" s="827"/>
      <c r="OVS157" s="827"/>
      <c r="OVT157" s="827"/>
      <c r="OVU157" s="827"/>
      <c r="OVV157" s="827"/>
      <c r="OVW157" s="827"/>
      <c r="OVX157" s="827"/>
      <c r="OVY157" s="827"/>
      <c r="OVZ157" s="827"/>
      <c r="OWA157" s="827"/>
      <c r="OWB157" s="827"/>
      <c r="OWC157" s="827"/>
      <c r="OWD157" s="827"/>
      <c r="OWE157" s="827"/>
      <c r="OWF157" s="827"/>
      <c r="OWG157" s="827"/>
      <c r="OWH157" s="827"/>
      <c r="OWI157" s="827"/>
      <c r="OWJ157" s="827"/>
      <c r="OWK157" s="827"/>
      <c r="OWL157" s="827"/>
      <c r="OWM157" s="827"/>
      <c r="OWN157" s="827"/>
      <c r="OWO157" s="827"/>
      <c r="OWP157" s="827"/>
      <c r="OWQ157" s="826"/>
      <c r="OWR157" s="827"/>
      <c r="OWS157" s="827"/>
      <c r="OWT157" s="827"/>
      <c r="OWU157" s="827"/>
      <c r="OWV157" s="827"/>
      <c r="OWW157" s="827"/>
      <c r="OWX157" s="827"/>
      <c r="OWY157" s="827"/>
      <c r="OWZ157" s="827"/>
      <c r="OXA157" s="827"/>
      <c r="OXB157" s="827"/>
      <c r="OXC157" s="827"/>
      <c r="OXD157" s="827"/>
      <c r="OXE157" s="827"/>
      <c r="OXF157" s="827"/>
      <c r="OXG157" s="827"/>
      <c r="OXH157" s="827"/>
      <c r="OXI157" s="827"/>
      <c r="OXJ157" s="827"/>
      <c r="OXK157" s="827"/>
      <c r="OXL157" s="827"/>
      <c r="OXM157" s="827"/>
      <c r="OXN157" s="827"/>
      <c r="OXO157" s="827"/>
      <c r="OXP157" s="827"/>
      <c r="OXQ157" s="827"/>
      <c r="OXR157" s="827"/>
      <c r="OXS157" s="827"/>
      <c r="OXT157" s="827"/>
      <c r="OXU157" s="827"/>
      <c r="OXV157" s="826"/>
      <c r="OXW157" s="827"/>
      <c r="OXX157" s="827"/>
      <c r="OXY157" s="827"/>
      <c r="OXZ157" s="827"/>
      <c r="OYA157" s="827"/>
      <c r="OYB157" s="827"/>
      <c r="OYC157" s="827"/>
      <c r="OYD157" s="827"/>
      <c r="OYE157" s="827"/>
      <c r="OYF157" s="827"/>
      <c r="OYG157" s="827"/>
      <c r="OYH157" s="827"/>
      <c r="OYI157" s="827"/>
      <c r="OYJ157" s="827"/>
      <c r="OYK157" s="827"/>
      <c r="OYL157" s="827"/>
      <c r="OYM157" s="827"/>
      <c r="OYN157" s="827"/>
      <c r="OYO157" s="827"/>
      <c r="OYP157" s="827"/>
      <c r="OYQ157" s="827"/>
      <c r="OYR157" s="827"/>
      <c r="OYS157" s="827"/>
      <c r="OYT157" s="827"/>
      <c r="OYU157" s="827"/>
      <c r="OYV157" s="827"/>
      <c r="OYW157" s="827"/>
      <c r="OYX157" s="827"/>
      <c r="OYY157" s="827"/>
      <c r="OYZ157" s="827"/>
      <c r="OZA157" s="826"/>
      <c r="OZB157" s="827"/>
      <c r="OZC157" s="827"/>
      <c r="OZD157" s="827"/>
      <c r="OZE157" s="827"/>
      <c r="OZF157" s="827"/>
      <c r="OZG157" s="827"/>
      <c r="OZH157" s="827"/>
      <c r="OZI157" s="827"/>
      <c r="OZJ157" s="827"/>
      <c r="OZK157" s="827"/>
      <c r="OZL157" s="827"/>
      <c r="OZM157" s="827"/>
      <c r="OZN157" s="827"/>
      <c r="OZO157" s="827"/>
      <c r="OZP157" s="827"/>
      <c r="OZQ157" s="827"/>
      <c r="OZR157" s="827"/>
      <c r="OZS157" s="827"/>
      <c r="OZT157" s="827"/>
      <c r="OZU157" s="827"/>
      <c r="OZV157" s="827"/>
      <c r="OZW157" s="827"/>
      <c r="OZX157" s="827"/>
      <c r="OZY157" s="827"/>
      <c r="OZZ157" s="827"/>
      <c r="PAA157" s="827"/>
      <c r="PAB157" s="827"/>
      <c r="PAC157" s="827"/>
      <c r="PAD157" s="827"/>
      <c r="PAE157" s="827"/>
      <c r="PAF157" s="826"/>
      <c r="PAG157" s="827"/>
      <c r="PAH157" s="827"/>
      <c r="PAI157" s="827"/>
      <c r="PAJ157" s="827"/>
      <c r="PAK157" s="827"/>
      <c r="PAL157" s="827"/>
      <c r="PAM157" s="827"/>
      <c r="PAN157" s="827"/>
      <c r="PAO157" s="827"/>
      <c r="PAP157" s="827"/>
      <c r="PAQ157" s="827"/>
      <c r="PAR157" s="827"/>
      <c r="PAS157" s="827"/>
      <c r="PAT157" s="827"/>
      <c r="PAU157" s="827"/>
      <c r="PAV157" s="827"/>
      <c r="PAW157" s="827"/>
      <c r="PAX157" s="827"/>
      <c r="PAY157" s="827"/>
      <c r="PAZ157" s="827"/>
      <c r="PBA157" s="827"/>
      <c r="PBB157" s="827"/>
      <c r="PBC157" s="827"/>
      <c r="PBD157" s="827"/>
      <c r="PBE157" s="827"/>
      <c r="PBF157" s="827"/>
      <c r="PBG157" s="827"/>
      <c r="PBH157" s="827"/>
      <c r="PBI157" s="827"/>
      <c r="PBJ157" s="827"/>
      <c r="PBK157" s="826"/>
      <c r="PBL157" s="827"/>
      <c r="PBM157" s="827"/>
      <c r="PBN157" s="827"/>
      <c r="PBO157" s="827"/>
      <c r="PBP157" s="827"/>
      <c r="PBQ157" s="827"/>
      <c r="PBR157" s="827"/>
      <c r="PBS157" s="827"/>
      <c r="PBT157" s="827"/>
      <c r="PBU157" s="827"/>
      <c r="PBV157" s="827"/>
      <c r="PBW157" s="827"/>
      <c r="PBX157" s="827"/>
      <c r="PBY157" s="827"/>
      <c r="PBZ157" s="827"/>
      <c r="PCA157" s="827"/>
      <c r="PCB157" s="827"/>
      <c r="PCC157" s="827"/>
      <c r="PCD157" s="827"/>
      <c r="PCE157" s="827"/>
      <c r="PCF157" s="827"/>
      <c r="PCG157" s="827"/>
      <c r="PCH157" s="827"/>
      <c r="PCI157" s="827"/>
      <c r="PCJ157" s="827"/>
      <c r="PCK157" s="827"/>
      <c r="PCL157" s="827"/>
      <c r="PCM157" s="827"/>
      <c r="PCN157" s="827"/>
      <c r="PCO157" s="827"/>
      <c r="PCP157" s="826"/>
      <c r="PCQ157" s="827"/>
      <c r="PCR157" s="827"/>
      <c r="PCS157" s="827"/>
      <c r="PCT157" s="827"/>
      <c r="PCU157" s="827"/>
      <c r="PCV157" s="827"/>
      <c r="PCW157" s="827"/>
      <c r="PCX157" s="827"/>
      <c r="PCY157" s="827"/>
      <c r="PCZ157" s="827"/>
      <c r="PDA157" s="827"/>
      <c r="PDB157" s="827"/>
      <c r="PDC157" s="827"/>
      <c r="PDD157" s="827"/>
      <c r="PDE157" s="827"/>
      <c r="PDF157" s="827"/>
      <c r="PDG157" s="827"/>
      <c r="PDH157" s="827"/>
      <c r="PDI157" s="827"/>
      <c r="PDJ157" s="827"/>
      <c r="PDK157" s="827"/>
      <c r="PDL157" s="827"/>
      <c r="PDM157" s="827"/>
      <c r="PDN157" s="827"/>
      <c r="PDO157" s="827"/>
      <c r="PDP157" s="827"/>
      <c r="PDQ157" s="827"/>
      <c r="PDR157" s="827"/>
      <c r="PDS157" s="827"/>
      <c r="PDT157" s="827"/>
      <c r="PDU157" s="826"/>
      <c r="PDV157" s="827"/>
      <c r="PDW157" s="827"/>
      <c r="PDX157" s="827"/>
      <c r="PDY157" s="827"/>
      <c r="PDZ157" s="827"/>
      <c r="PEA157" s="827"/>
      <c r="PEB157" s="827"/>
      <c r="PEC157" s="827"/>
      <c r="PED157" s="827"/>
      <c r="PEE157" s="827"/>
      <c r="PEF157" s="827"/>
      <c r="PEG157" s="827"/>
      <c r="PEH157" s="827"/>
      <c r="PEI157" s="827"/>
      <c r="PEJ157" s="827"/>
      <c r="PEK157" s="827"/>
      <c r="PEL157" s="827"/>
      <c r="PEM157" s="827"/>
      <c r="PEN157" s="827"/>
      <c r="PEO157" s="827"/>
      <c r="PEP157" s="827"/>
      <c r="PEQ157" s="827"/>
      <c r="PER157" s="827"/>
      <c r="PES157" s="827"/>
      <c r="PET157" s="827"/>
      <c r="PEU157" s="827"/>
      <c r="PEV157" s="827"/>
      <c r="PEW157" s="827"/>
      <c r="PEX157" s="827"/>
      <c r="PEY157" s="827"/>
      <c r="PEZ157" s="826"/>
      <c r="PFA157" s="827"/>
      <c r="PFB157" s="827"/>
      <c r="PFC157" s="827"/>
      <c r="PFD157" s="827"/>
      <c r="PFE157" s="827"/>
      <c r="PFF157" s="827"/>
      <c r="PFG157" s="827"/>
      <c r="PFH157" s="827"/>
      <c r="PFI157" s="827"/>
      <c r="PFJ157" s="827"/>
      <c r="PFK157" s="827"/>
      <c r="PFL157" s="827"/>
      <c r="PFM157" s="827"/>
      <c r="PFN157" s="827"/>
      <c r="PFO157" s="827"/>
      <c r="PFP157" s="827"/>
      <c r="PFQ157" s="827"/>
      <c r="PFR157" s="827"/>
      <c r="PFS157" s="827"/>
      <c r="PFT157" s="827"/>
      <c r="PFU157" s="827"/>
      <c r="PFV157" s="827"/>
      <c r="PFW157" s="827"/>
      <c r="PFX157" s="827"/>
      <c r="PFY157" s="827"/>
      <c r="PFZ157" s="827"/>
      <c r="PGA157" s="827"/>
      <c r="PGB157" s="827"/>
      <c r="PGC157" s="827"/>
      <c r="PGD157" s="827"/>
      <c r="PGE157" s="826"/>
      <c r="PGF157" s="827"/>
      <c r="PGG157" s="827"/>
      <c r="PGH157" s="827"/>
      <c r="PGI157" s="827"/>
      <c r="PGJ157" s="827"/>
      <c r="PGK157" s="827"/>
      <c r="PGL157" s="827"/>
      <c r="PGM157" s="827"/>
      <c r="PGN157" s="827"/>
      <c r="PGO157" s="827"/>
      <c r="PGP157" s="827"/>
      <c r="PGQ157" s="827"/>
      <c r="PGR157" s="827"/>
      <c r="PGS157" s="827"/>
      <c r="PGT157" s="827"/>
      <c r="PGU157" s="827"/>
      <c r="PGV157" s="827"/>
      <c r="PGW157" s="827"/>
      <c r="PGX157" s="827"/>
      <c r="PGY157" s="827"/>
      <c r="PGZ157" s="827"/>
      <c r="PHA157" s="827"/>
      <c r="PHB157" s="827"/>
      <c r="PHC157" s="827"/>
      <c r="PHD157" s="827"/>
      <c r="PHE157" s="827"/>
      <c r="PHF157" s="827"/>
      <c r="PHG157" s="827"/>
      <c r="PHH157" s="827"/>
      <c r="PHI157" s="827"/>
      <c r="PHJ157" s="826"/>
      <c r="PHK157" s="827"/>
      <c r="PHL157" s="827"/>
      <c r="PHM157" s="827"/>
      <c r="PHN157" s="827"/>
      <c r="PHO157" s="827"/>
      <c r="PHP157" s="827"/>
      <c r="PHQ157" s="827"/>
      <c r="PHR157" s="827"/>
      <c r="PHS157" s="827"/>
      <c r="PHT157" s="827"/>
      <c r="PHU157" s="827"/>
      <c r="PHV157" s="827"/>
      <c r="PHW157" s="827"/>
      <c r="PHX157" s="827"/>
      <c r="PHY157" s="827"/>
      <c r="PHZ157" s="827"/>
      <c r="PIA157" s="827"/>
      <c r="PIB157" s="827"/>
      <c r="PIC157" s="827"/>
      <c r="PID157" s="827"/>
      <c r="PIE157" s="827"/>
      <c r="PIF157" s="827"/>
      <c r="PIG157" s="827"/>
      <c r="PIH157" s="827"/>
      <c r="PII157" s="827"/>
      <c r="PIJ157" s="827"/>
      <c r="PIK157" s="827"/>
      <c r="PIL157" s="827"/>
      <c r="PIM157" s="827"/>
      <c r="PIN157" s="827"/>
      <c r="PIO157" s="826"/>
      <c r="PIP157" s="827"/>
      <c r="PIQ157" s="827"/>
      <c r="PIR157" s="827"/>
      <c r="PIS157" s="827"/>
      <c r="PIT157" s="827"/>
      <c r="PIU157" s="827"/>
      <c r="PIV157" s="827"/>
      <c r="PIW157" s="827"/>
      <c r="PIX157" s="827"/>
      <c r="PIY157" s="827"/>
      <c r="PIZ157" s="827"/>
      <c r="PJA157" s="827"/>
      <c r="PJB157" s="827"/>
      <c r="PJC157" s="827"/>
      <c r="PJD157" s="827"/>
      <c r="PJE157" s="827"/>
      <c r="PJF157" s="827"/>
      <c r="PJG157" s="827"/>
      <c r="PJH157" s="827"/>
      <c r="PJI157" s="827"/>
      <c r="PJJ157" s="827"/>
      <c r="PJK157" s="827"/>
      <c r="PJL157" s="827"/>
      <c r="PJM157" s="827"/>
      <c r="PJN157" s="827"/>
      <c r="PJO157" s="827"/>
      <c r="PJP157" s="827"/>
      <c r="PJQ157" s="827"/>
      <c r="PJR157" s="827"/>
      <c r="PJS157" s="827"/>
      <c r="PJT157" s="826"/>
      <c r="PJU157" s="827"/>
      <c r="PJV157" s="827"/>
      <c r="PJW157" s="827"/>
      <c r="PJX157" s="827"/>
      <c r="PJY157" s="827"/>
      <c r="PJZ157" s="827"/>
      <c r="PKA157" s="827"/>
      <c r="PKB157" s="827"/>
      <c r="PKC157" s="827"/>
      <c r="PKD157" s="827"/>
      <c r="PKE157" s="827"/>
      <c r="PKF157" s="827"/>
      <c r="PKG157" s="827"/>
      <c r="PKH157" s="827"/>
      <c r="PKI157" s="827"/>
      <c r="PKJ157" s="827"/>
      <c r="PKK157" s="827"/>
      <c r="PKL157" s="827"/>
      <c r="PKM157" s="827"/>
      <c r="PKN157" s="827"/>
      <c r="PKO157" s="827"/>
      <c r="PKP157" s="827"/>
      <c r="PKQ157" s="827"/>
      <c r="PKR157" s="827"/>
      <c r="PKS157" s="827"/>
      <c r="PKT157" s="827"/>
      <c r="PKU157" s="827"/>
      <c r="PKV157" s="827"/>
      <c r="PKW157" s="827"/>
      <c r="PKX157" s="827"/>
      <c r="PKY157" s="826"/>
      <c r="PKZ157" s="827"/>
      <c r="PLA157" s="827"/>
      <c r="PLB157" s="827"/>
      <c r="PLC157" s="827"/>
      <c r="PLD157" s="827"/>
      <c r="PLE157" s="827"/>
      <c r="PLF157" s="827"/>
      <c r="PLG157" s="827"/>
      <c r="PLH157" s="827"/>
      <c r="PLI157" s="827"/>
      <c r="PLJ157" s="827"/>
      <c r="PLK157" s="827"/>
      <c r="PLL157" s="827"/>
      <c r="PLM157" s="827"/>
      <c r="PLN157" s="827"/>
      <c r="PLO157" s="827"/>
      <c r="PLP157" s="827"/>
      <c r="PLQ157" s="827"/>
      <c r="PLR157" s="827"/>
      <c r="PLS157" s="827"/>
      <c r="PLT157" s="827"/>
      <c r="PLU157" s="827"/>
      <c r="PLV157" s="827"/>
      <c r="PLW157" s="827"/>
      <c r="PLX157" s="827"/>
      <c r="PLY157" s="827"/>
      <c r="PLZ157" s="827"/>
      <c r="PMA157" s="827"/>
      <c r="PMB157" s="827"/>
      <c r="PMC157" s="827"/>
      <c r="PMD157" s="826"/>
      <c r="PME157" s="827"/>
      <c r="PMF157" s="827"/>
      <c r="PMG157" s="827"/>
      <c r="PMH157" s="827"/>
      <c r="PMI157" s="827"/>
      <c r="PMJ157" s="827"/>
      <c r="PMK157" s="827"/>
      <c r="PML157" s="827"/>
      <c r="PMM157" s="827"/>
      <c r="PMN157" s="827"/>
      <c r="PMO157" s="827"/>
      <c r="PMP157" s="827"/>
      <c r="PMQ157" s="827"/>
      <c r="PMR157" s="827"/>
      <c r="PMS157" s="827"/>
      <c r="PMT157" s="827"/>
      <c r="PMU157" s="827"/>
      <c r="PMV157" s="827"/>
      <c r="PMW157" s="827"/>
      <c r="PMX157" s="827"/>
      <c r="PMY157" s="827"/>
      <c r="PMZ157" s="827"/>
      <c r="PNA157" s="827"/>
      <c r="PNB157" s="827"/>
      <c r="PNC157" s="827"/>
      <c r="PND157" s="827"/>
      <c r="PNE157" s="827"/>
      <c r="PNF157" s="827"/>
      <c r="PNG157" s="827"/>
      <c r="PNH157" s="827"/>
      <c r="PNI157" s="826"/>
      <c r="PNJ157" s="827"/>
      <c r="PNK157" s="827"/>
      <c r="PNL157" s="827"/>
      <c r="PNM157" s="827"/>
      <c r="PNN157" s="827"/>
      <c r="PNO157" s="827"/>
      <c r="PNP157" s="827"/>
      <c r="PNQ157" s="827"/>
      <c r="PNR157" s="827"/>
      <c r="PNS157" s="827"/>
      <c r="PNT157" s="827"/>
      <c r="PNU157" s="827"/>
      <c r="PNV157" s="827"/>
      <c r="PNW157" s="827"/>
      <c r="PNX157" s="827"/>
      <c r="PNY157" s="827"/>
      <c r="PNZ157" s="827"/>
      <c r="POA157" s="827"/>
      <c r="POB157" s="827"/>
      <c r="POC157" s="827"/>
      <c r="POD157" s="827"/>
      <c r="POE157" s="827"/>
      <c r="POF157" s="827"/>
      <c r="POG157" s="827"/>
      <c r="POH157" s="827"/>
      <c r="POI157" s="827"/>
      <c r="POJ157" s="827"/>
      <c r="POK157" s="827"/>
      <c r="POL157" s="827"/>
      <c r="POM157" s="827"/>
      <c r="PON157" s="826"/>
      <c r="POO157" s="827"/>
      <c r="POP157" s="827"/>
      <c r="POQ157" s="827"/>
      <c r="POR157" s="827"/>
      <c r="POS157" s="827"/>
      <c r="POT157" s="827"/>
      <c r="POU157" s="827"/>
      <c r="POV157" s="827"/>
      <c r="POW157" s="827"/>
      <c r="POX157" s="827"/>
      <c r="POY157" s="827"/>
      <c r="POZ157" s="827"/>
      <c r="PPA157" s="827"/>
      <c r="PPB157" s="827"/>
      <c r="PPC157" s="827"/>
      <c r="PPD157" s="827"/>
      <c r="PPE157" s="827"/>
      <c r="PPF157" s="827"/>
      <c r="PPG157" s="827"/>
      <c r="PPH157" s="827"/>
      <c r="PPI157" s="827"/>
      <c r="PPJ157" s="827"/>
      <c r="PPK157" s="827"/>
      <c r="PPL157" s="827"/>
      <c r="PPM157" s="827"/>
      <c r="PPN157" s="827"/>
      <c r="PPO157" s="827"/>
      <c r="PPP157" s="827"/>
      <c r="PPQ157" s="827"/>
      <c r="PPR157" s="827"/>
      <c r="PPS157" s="826"/>
      <c r="PPT157" s="827"/>
      <c r="PPU157" s="827"/>
      <c r="PPV157" s="827"/>
      <c r="PPW157" s="827"/>
      <c r="PPX157" s="827"/>
      <c r="PPY157" s="827"/>
      <c r="PPZ157" s="827"/>
      <c r="PQA157" s="827"/>
      <c r="PQB157" s="827"/>
      <c r="PQC157" s="827"/>
      <c r="PQD157" s="827"/>
      <c r="PQE157" s="827"/>
      <c r="PQF157" s="827"/>
      <c r="PQG157" s="827"/>
      <c r="PQH157" s="827"/>
      <c r="PQI157" s="827"/>
      <c r="PQJ157" s="827"/>
      <c r="PQK157" s="827"/>
      <c r="PQL157" s="827"/>
      <c r="PQM157" s="827"/>
      <c r="PQN157" s="827"/>
      <c r="PQO157" s="827"/>
      <c r="PQP157" s="827"/>
      <c r="PQQ157" s="827"/>
      <c r="PQR157" s="827"/>
      <c r="PQS157" s="827"/>
      <c r="PQT157" s="827"/>
      <c r="PQU157" s="827"/>
      <c r="PQV157" s="827"/>
      <c r="PQW157" s="827"/>
      <c r="PQX157" s="826"/>
      <c r="PQY157" s="827"/>
      <c r="PQZ157" s="827"/>
      <c r="PRA157" s="827"/>
      <c r="PRB157" s="827"/>
      <c r="PRC157" s="827"/>
      <c r="PRD157" s="827"/>
      <c r="PRE157" s="827"/>
      <c r="PRF157" s="827"/>
      <c r="PRG157" s="827"/>
      <c r="PRH157" s="827"/>
      <c r="PRI157" s="827"/>
      <c r="PRJ157" s="827"/>
      <c r="PRK157" s="827"/>
      <c r="PRL157" s="827"/>
      <c r="PRM157" s="827"/>
      <c r="PRN157" s="827"/>
      <c r="PRO157" s="827"/>
      <c r="PRP157" s="827"/>
      <c r="PRQ157" s="827"/>
      <c r="PRR157" s="827"/>
      <c r="PRS157" s="827"/>
      <c r="PRT157" s="827"/>
      <c r="PRU157" s="827"/>
      <c r="PRV157" s="827"/>
      <c r="PRW157" s="827"/>
      <c r="PRX157" s="827"/>
      <c r="PRY157" s="827"/>
      <c r="PRZ157" s="827"/>
      <c r="PSA157" s="827"/>
      <c r="PSB157" s="827"/>
      <c r="PSC157" s="826"/>
      <c r="PSD157" s="827"/>
      <c r="PSE157" s="827"/>
      <c r="PSF157" s="827"/>
      <c r="PSG157" s="827"/>
      <c r="PSH157" s="827"/>
      <c r="PSI157" s="827"/>
      <c r="PSJ157" s="827"/>
      <c r="PSK157" s="827"/>
      <c r="PSL157" s="827"/>
      <c r="PSM157" s="827"/>
      <c r="PSN157" s="827"/>
      <c r="PSO157" s="827"/>
      <c r="PSP157" s="827"/>
      <c r="PSQ157" s="827"/>
      <c r="PSR157" s="827"/>
      <c r="PSS157" s="827"/>
      <c r="PST157" s="827"/>
      <c r="PSU157" s="827"/>
      <c r="PSV157" s="827"/>
      <c r="PSW157" s="827"/>
      <c r="PSX157" s="827"/>
      <c r="PSY157" s="827"/>
      <c r="PSZ157" s="827"/>
      <c r="PTA157" s="827"/>
      <c r="PTB157" s="827"/>
      <c r="PTC157" s="827"/>
      <c r="PTD157" s="827"/>
      <c r="PTE157" s="827"/>
      <c r="PTF157" s="827"/>
      <c r="PTG157" s="827"/>
      <c r="PTH157" s="826"/>
      <c r="PTI157" s="827"/>
      <c r="PTJ157" s="827"/>
      <c r="PTK157" s="827"/>
      <c r="PTL157" s="827"/>
      <c r="PTM157" s="827"/>
      <c r="PTN157" s="827"/>
      <c r="PTO157" s="827"/>
      <c r="PTP157" s="827"/>
      <c r="PTQ157" s="827"/>
      <c r="PTR157" s="827"/>
      <c r="PTS157" s="827"/>
      <c r="PTT157" s="827"/>
      <c r="PTU157" s="827"/>
      <c r="PTV157" s="827"/>
      <c r="PTW157" s="827"/>
      <c r="PTX157" s="827"/>
      <c r="PTY157" s="827"/>
      <c r="PTZ157" s="827"/>
      <c r="PUA157" s="827"/>
      <c r="PUB157" s="827"/>
      <c r="PUC157" s="827"/>
      <c r="PUD157" s="827"/>
      <c r="PUE157" s="827"/>
      <c r="PUF157" s="827"/>
      <c r="PUG157" s="827"/>
      <c r="PUH157" s="827"/>
      <c r="PUI157" s="827"/>
      <c r="PUJ157" s="827"/>
      <c r="PUK157" s="827"/>
      <c r="PUL157" s="827"/>
      <c r="PUM157" s="826"/>
      <c r="PUN157" s="827"/>
      <c r="PUO157" s="827"/>
      <c r="PUP157" s="827"/>
      <c r="PUQ157" s="827"/>
      <c r="PUR157" s="827"/>
      <c r="PUS157" s="827"/>
      <c r="PUT157" s="827"/>
      <c r="PUU157" s="827"/>
      <c r="PUV157" s="827"/>
      <c r="PUW157" s="827"/>
      <c r="PUX157" s="827"/>
      <c r="PUY157" s="827"/>
      <c r="PUZ157" s="827"/>
      <c r="PVA157" s="827"/>
      <c r="PVB157" s="827"/>
      <c r="PVC157" s="827"/>
      <c r="PVD157" s="827"/>
      <c r="PVE157" s="827"/>
      <c r="PVF157" s="827"/>
      <c r="PVG157" s="827"/>
      <c r="PVH157" s="827"/>
      <c r="PVI157" s="827"/>
      <c r="PVJ157" s="827"/>
      <c r="PVK157" s="827"/>
      <c r="PVL157" s="827"/>
      <c r="PVM157" s="827"/>
      <c r="PVN157" s="827"/>
      <c r="PVO157" s="827"/>
      <c r="PVP157" s="827"/>
      <c r="PVQ157" s="827"/>
      <c r="PVR157" s="826"/>
      <c r="PVS157" s="827"/>
      <c r="PVT157" s="827"/>
      <c r="PVU157" s="827"/>
      <c r="PVV157" s="827"/>
      <c r="PVW157" s="827"/>
      <c r="PVX157" s="827"/>
      <c r="PVY157" s="827"/>
      <c r="PVZ157" s="827"/>
      <c r="PWA157" s="827"/>
      <c r="PWB157" s="827"/>
      <c r="PWC157" s="827"/>
      <c r="PWD157" s="827"/>
      <c r="PWE157" s="827"/>
      <c r="PWF157" s="827"/>
      <c r="PWG157" s="827"/>
      <c r="PWH157" s="827"/>
      <c r="PWI157" s="827"/>
      <c r="PWJ157" s="827"/>
      <c r="PWK157" s="827"/>
      <c r="PWL157" s="827"/>
      <c r="PWM157" s="827"/>
      <c r="PWN157" s="827"/>
      <c r="PWO157" s="827"/>
      <c r="PWP157" s="827"/>
      <c r="PWQ157" s="827"/>
      <c r="PWR157" s="827"/>
      <c r="PWS157" s="827"/>
      <c r="PWT157" s="827"/>
      <c r="PWU157" s="827"/>
      <c r="PWV157" s="827"/>
      <c r="PWW157" s="826"/>
      <c r="PWX157" s="827"/>
      <c r="PWY157" s="827"/>
      <c r="PWZ157" s="827"/>
      <c r="PXA157" s="827"/>
      <c r="PXB157" s="827"/>
      <c r="PXC157" s="827"/>
      <c r="PXD157" s="827"/>
      <c r="PXE157" s="827"/>
      <c r="PXF157" s="827"/>
      <c r="PXG157" s="827"/>
      <c r="PXH157" s="827"/>
      <c r="PXI157" s="827"/>
      <c r="PXJ157" s="827"/>
      <c r="PXK157" s="827"/>
      <c r="PXL157" s="827"/>
      <c r="PXM157" s="827"/>
      <c r="PXN157" s="827"/>
      <c r="PXO157" s="827"/>
      <c r="PXP157" s="827"/>
      <c r="PXQ157" s="827"/>
      <c r="PXR157" s="827"/>
      <c r="PXS157" s="827"/>
      <c r="PXT157" s="827"/>
      <c r="PXU157" s="827"/>
      <c r="PXV157" s="827"/>
      <c r="PXW157" s="827"/>
      <c r="PXX157" s="827"/>
      <c r="PXY157" s="827"/>
      <c r="PXZ157" s="827"/>
      <c r="PYA157" s="827"/>
      <c r="PYB157" s="826"/>
      <c r="PYC157" s="827"/>
      <c r="PYD157" s="827"/>
      <c r="PYE157" s="827"/>
      <c r="PYF157" s="827"/>
      <c r="PYG157" s="827"/>
      <c r="PYH157" s="827"/>
      <c r="PYI157" s="827"/>
      <c r="PYJ157" s="827"/>
      <c r="PYK157" s="827"/>
      <c r="PYL157" s="827"/>
      <c r="PYM157" s="827"/>
      <c r="PYN157" s="827"/>
      <c r="PYO157" s="827"/>
      <c r="PYP157" s="827"/>
      <c r="PYQ157" s="827"/>
      <c r="PYR157" s="827"/>
      <c r="PYS157" s="827"/>
      <c r="PYT157" s="827"/>
      <c r="PYU157" s="827"/>
      <c r="PYV157" s="827"/>
      <c r="PYW157" s="827"/>
      <c r="PYX157" s="827"/>
      <c r="PYY157" s="827"/>
      <c r="PYZ157" s="827"/>
      <c r="PZA157" s="827"/>
      <c r="PZB157" s="827"/>
      <c r="PZC157" s="827"/>
      <c r="PZD157" s="827"/>
      <c r="PZE157" s="827"/>
      <c r="PZF157" s="827"/>
      <c r="PZG157" s="826"/>
      <c r="PZH157" s="827"/>
      <c r="PZI157" s="827"/>
      <c r="PZJ157" s="827"/>
      <c r="PZK157" s="827"/>
      <c r="PZL157" s="827"/>
      <c r="PZM157" s="827"/>
      <c r="PZN157" s="827"/>
      <c r="PZO157" s="827"/>
      <c r="PZP157" s="827"/>
      <c r="PZQ157" s="827"/>
      <c r="PZR157" s="827"/>
      <c r="PZS157" s="827"/>
      <c r="PZT157" s="827"/>
      <c r="PZU157" s="827"/>
      <c r="PZV157" s="827"/>
      <c r="PZW157" s="827"/>
      <c r="PZX157" s="827"/>
      <c r="PZY157" s="827"/>
      <c r="PZZ157" s="827"/>
      <c r="QAA157" s="827"/>
      <c r="QAB157" s="827"/>
      <c r="QAC157" s="827"/>
      <c r="QAD157" s="827"/>
      <c r="QAE157" s="827"/>
      <c r="QAF157" s="827"/>
      <c r="QAG157" s="827"/>
      <c r="QAH157" s="827"/>
      <c r="QAI157" s="827"/>
      <c r="QAJ157" s="827"/>
      <c r="QAK157" s="827"/>
      <c r="QAL157" s="826"/>
      <c r="QAM157" s="827"/>
      <c r="QAN157" s="827"/>
      <c r="QAO157" s="827"/>
      <c r="QAP157" s="827"/>
      <c r="QAQ157" s="827"/>
      <c r="QAR157" s="827"/>
      <c r="QAS157" s="827"/>
      <c r="QAT157" s="827"/>
      <c r="QAU157" s="827"/>
      <c r="QAV157" s="827"/>
      <c r="QAW157" s="827"/>
      <c r="QAX157" s="827"/>
      <c r="QAY157" s="827"/>
      <c r="QAZ157" s="827"/>
      <c r="QBA157" s="827"/>
      <c r="QBB157" s="827"/>
      <c r="QBC157" s="827"/>
      <c r="QBD157" s="827"/>
      <c r="QBE157" s="827"/>
      <c r="QBF157" s="827"/>
      <c r="QBG157" s="827"/>
      <c r="QBH157" s="827"/>
      <c r="QBI157" s="827"/>
      <c r="QBJ157" s="827"/>
      <c r="QBK157" s="827"/>
      <c r="QBL157" s="827"/>
      <c r="QBM157" s="827"/>
      <c r="QBN157" s="827"/>
      <c r="QBO157" s="827"/>
      <c r="QBP157" s="827"/>
      <c r="QBQ157" s="826"/>
      <c r="QBR157" s="827"/>
      <c r="QBS157" s="827"/>
      <c r="QBT157" s="827"/>
      <c r="QBU157" s="827"/>
      <c r="QBV157" s="827"/>
      <c r="QBW157" s="827"/>
      <c r="QBX157" s="827"/>
      <c r="QBY157" s="827"/>
      <c r="QBZ157" s="827"/>
      <c r="QCA157" s="827"/>
      <c r="QCB157" s="827"/>
      <c r="QCC157" s="827"/>
      <c r="QCD157" s="827"/>
      <c r="QCE157" s="827"/>
      <c r="QCF157" s="827"/>
      <c r="QCG157" s="827"/>
      <c r="QCH157" s="827"/>
      <c r="QCI157" s="827"/>
      <c r="QCJ157" s="827"/>
      <c r="QCK157" s="827"/>
      <c r="QCL157" s="827"/>
      <c r="QCM157" s="827"/>
      <c r="QCN157" s="827"/>
      <c r="QCO157" s="827"/>
      <c r="QCP157" s="827"/>
      <c r="QCQ157" s="827"/>
      <c r="QCR157" s="827"/>
      <c r="QCS157" s="827"/>
      <c r="QCT157" s="827"/>
      <c r="QCU157" s="827"/>
      <c r="QCV157" s="826"/>
      <c r="QCW157" s="827"/>
      <c r="QCX157" s="827"/>
      <c r="QCY157" s="827"/>
      <c r="QCZ157" s="827"/>
      <c r="QDA157" s="827"/>
      <c r="QDB157" s="827"/>
      <c r="QDC157" s="827"/>
      <c r="QDD157" s="827"/>
      <c r="QDE157" s="827"/>
      <c r="QDF157" s="827"/>
      <c r="QDG157" s="827"/>
      <c r="QDH157" s="827"/>
      <c r="QDI157" s="827"/>
      <c r="QDJ157" s="827"/>
      <c r="QDK157" s="827"/>
      <c r="QDL157" s="827"/>
      <c r="QDM157" s="827"/>
      <c r="QDN157" s="827"/>
      <c r="QDO157" s="827"/>
      <c r="QDP157" s="827"/>
      <c r="QDQ157" s="827"/>
      <c r="QDR157" s="827"/>
      <c r="QDS157" s="827"/>
      <c r="QDT157" s="827"/>
      <c r="QDU157" s="827"/>
      <c r="QDV157" s="827"/>
      <c r="QDW157" s="827"/>
      <c r="QDX157" s="827"/>
      <c r="QDY157" s="827"/>
      <c r="QDZ157" s="827"/>
      <c r="QEA157" s="826"/>
      <c r="QEB157" s="827"/>
      <c r="QEC157" s="827"/>
      <c r="QED157" s="827"/>
      <c r="QEE157" s="827"/>
      <c r="QEF157" s="827"/>
      <c r="QEG157" s="827"/>
      <c r="QEH157" s="827"/>
      <c r="QEI157" s="827"/>
      <c r="QEJ157" s="827"/>
      <c r="QEK157" s="827"/>
      <c r="QEL157" s="827"/>
      <c r="QEM157" s="827"/>
      <c r="QEN157" s="827"/>
      <c r="QEO157" s="827"/>
      <c r="QEP157" s="827"/>
      <c r="QEQ157" s="827"/>
      <c r="QER157" s="827"/>
      <c r="QES157" s="827"/>
      <c r="QET157" s="827"/>
      <c r="QEU157" s="827"/>
      <c r="QEV157" s="827"/>
      <c r="QEW157" s="827"/>
      <c r="QEX157" s="827"/>
      <c r="QEY157" s="827"/>
      <c r="QEZ157" s="827"/>
      <c r="QFA157" s="827"/>
      <c r="QFB157" s="827"/>
      <c r="QFC157" s="827"/>
      <c r="QFD157" s="827"/>
      <c r="QFE157" s="827"/>
      <c r="QFF157" s="826"/>
      <c r="QFG157" s="827"/>
      <c r="QFH157" s="827"/>
      <c r="QFI157" s="827"/>
      <c r="QFJ157" s="827"/>
      <c r="QFK157" s="827"/>
      <c r="QFL157" s="827"/>
      <c r="QFM157" s="827"/>
      <c r="QFN157" s="827"/>
      <c r="QFO157" s="827"/>
      <c r="QFP157" s="827"/>
      <c r="QFQ157" s="827"/>
      <c r="QFR157" s="827"/>
      <c r="QFS157" s="827"/>
      <c r="QFT157" s="827"/>
      <c r="QFU157" s="827"/>
      <c r="QFV157" s="827"/>
      <c r="QFW157" s="827"/>
      <c r="QFX157" s="827"/>
      <c r="QFY157" s="827"/>
      <c r="QFZ157" s="827"/>
      <c r="QGA157" s="827"/>
      <c r="QGB157" s="827"/>
      <c r="QGC157" s="827"/>
      <c r="QGD157" s="827"/>
      <c r="QGE157" s="827"/>
      <c r="QGF157" s="827"/>
      <c r="QGG157" s="827"/>
      <c r="QGH157" s="827"/>
      <c r="QGI157" s="827"/>
      <c r="QGJ157" s="827"/>
      <c r="QGK157" s="826"/>
      <c r="QGL157" s="827"/>
      <c r="QGM157" s="827"/>
      <c r="QGN157" s="827"/>
      <c r="QGO157" s="827"/>
      <c r="QGP157" s="827"/>
      <c r="QGQ157" s="827"/>
      <c r="QGR157" s="827"/>
      <c r="QGS157" s="827"/>
      <c r="QGT157" s="827"/>
      <c r="QGU157" s="827"/>
      <c r="QGV157" s="827"/>
      <c r="QGW157" s="827"/>
      <c r="QGX157" s="827"/>
      <c r="QGY157" s="827"/>
      <c r="QGZ157" s="827"/>
      <c r="QHA157" s="827"/>
      <c r="QHB157" s="827"/>
      <c r="QHC157" s="827"/>
      <c r="QHD157" s="827"/>
      <c r="QHE157" s="827"/>
      <c r="QHF157" s="827"/>
      <c r="QHG157" s="827"/>
      <c r="QHH157" s="827"/>
      <c r="QHI157" s="827"/>
      <c r="QHJ157" s="827"/>
      <c r="QHK157" s="827"/>
      <c r="QHL157" s="827"/>
      <c r="QHM157" s="827"/>
      <c r="QHN157" s="827"/>
      <c r="QHO157" s="827"/>
      <c r="QHP157" s="826"/>
      <c r="QHQ157" s="827"/>
      <c r="QHR157" s="827"/>
      <c r="QHS157" s="827"/>
      <c r="QHT157" s="827"/>
      <c r="QHU157" s="827"/>
      <c r="QHV157" s="827"/>
      <c r="QHW157" s="827"/>
      <c r="QHX157" s="827"/>
      <c r="QHY157" s="827"/>
      <c r="QHZ157" s="827"/>
      <c r="QIA157" s="827"/>
      <c r="QIB157" s="827"/>
      <c r="QIC157" s="827"/>
      <c r="QID157" s="827"/>
      <c r="QIE157" s="827"/>
      <c r="QIF157" s="827"/>
      <c r="QIG157" s="827"/>
      <c r="QIH157" s="827"/>
      <c r="QII157" s="827"/>
      <c r="QIJ157" s="827"/>
      <c r="QIK157" s="827"/>
      <c r="QIL157" s="827"/>
      <c r="QIM157" s="827"/>
      <c r="QIN157" s="827"/>
      <c r="QIO157" s="827"/>
      <c r="QIP157" s="827"/>
      <c r="QIQ157" s="827"/>
      <c r="QIR157" s="827"/>
      <c r="QIS157" s="827"/>
      <c r="QIT157" s="827"/>
      <c r="QIU157" s="826"/>
      <c r="QIV157" s="827"/>
      <c r="QIW157" s="827"/>
      <c r="QIX157" s="827"/>
      <c r="QIY157" s="827"/>
      <c r="QIZ157" s="827"/>
      <c r="QJA157" s="827"/>
      <c r="QJB157" s="827"/>
      <c r="QJC157" s="827"/>
      <c r="QJD157" s="827"/>
      <c r="QJE157" s="827"/>
      <c r="QJF157" s="827"/>
      <c r="QJG157" s="827"/>
      <c r="QJH157" s="827"/>
      <c r="QJI157" s="827"/>
      <c r="QJJ157" s="827"/>
      <c r="QJK157" s="827"/>
      <c r="QJL157" s="827"/>
      <c r="QJM157" s="827"/>
      <c r="QJN157" s="827"/>
      <c r="QJO157" s="827"/>
      <c r="QJP157" s="827"/>
      <c r="QJQ157" s="827"/>
      <c r="QJR157" s="827"/>
      <c r="QJS157" s="827"/>
      <c r="QJT157" s="827"/>
      <c r="QJU157" s="827"/>
      <c r="QJV157" s="827"/>
      <c r="QJW157" s="827"/>
      <c r="QJX157" s="827"/>
      <c r="QJY157" s="827"/>
      <c r="QJZ157" s="826"/>
      <c r="QKA157" s="827"/>
      <c r="QKB157" s="827"/>
      <c r="QKC157" s="827"/>
      <c r="QKD157" s="827"/>
      <c r="QKE157" s="827"/>
      <c r="QKF157" s="827"/>
      <c r="QKG157" s="827"/>
      <c r="QKH157" s="827"/>
      <c r="QKI157" s="827"/>
      <c r="QKJ157" s="827"/>
      <c r="QKK157" s="827"/>
      <c r="QKL157" s="827"/>
      <c r="QKM157" s="827"/>
      <c r="QKN157" s="827"/>
      <c r="QKO157" s="827"/>
      <c r="QKP157" s="827"/>
      <c r="QKQ157" s="827"/>
      <c r="QKR157" s="827"/>
      <c r="QKS157" s="827"/>
      <c r="QKT157" s="827"/>
      <c r="QKU157" s="827"/>
      <c r="QKV157" s="827"/>
      <c r="QKW157" s="827"/>
      <c r="QKX157" s="827"/>
      <c r="QKY157" s="827"/>
      <c r="QKZ157" s="827"/>
      <c r="QLA157" s="827"/>
      <c r="QLB157" s="827"/>
      <c r="QLC157" s="827"/>
      <c r="QLD157" s="827"/>
      <c r="QLE157" s="826"/>
      <c r="QLF157" s="827"/>
      <c r="QLG157" s="827"/>
      <c r="QLH157" s="827"/>
      <c r="QLI157" s="827"/>
      <c r="QLJ157" s="827"/>
      <c r="QLK157" s="827"/>
      <c r="QLL157" s="827"/>
      <c r="QLM157" s="827"/>
      <c r="QLN157" s="827"/>
      <c r="QLO157" s="827"/>
      <c r="QLP157" s="827"/>
      <c r="QLQ157" s="827"/>
      <c r="QLR157" s="827"/>
      <c r="QLS157" s="827"/>
      <c r="QLT157" s="827"/>
      <c r="QLU157" s="827"/>
      <c r="QLV157" s="827"/>
      <c r="QLW157" s="827"/>
      <c r="QLX157" s="827"/>
      <c r="QLY157" s="827"/>
      <c r="QLZ157" s="827"/>
      <c r="QMA157" s="827"/>
      <c r="QMB157" s="827"/>
      <c r="QMC157" s="827"/>
      <c r="QMD157" s="827"/>
      <c r="QME157" s="827"/>
      <c r="QMF157" s="827"/>
      <c r="QMG157" s="827"/>
      <c r="QMH157" s="827"/>
      <c r="QMI157" s="827"/>
      <c r="QMJ157" s="826"/>
      <c r="QMK157" s="827"/>
      <c r="QML157" s="827"/>
      <c r="QMM157" s="827"/>
      <c r="QMN157" s="827"/>
      <c r="QMO157" s="827"/>
      <c r="QMP157" s="827"/>
      <c r="QMQ157" s="827"/>
      <c r="QMR157" s="827"/>
      <c r="QMS157" s="827"/>
      <c r="QMT157" s="827"/>
      <c r="QMU157" s="827"/>
      <c r="QMV157" s="827"/>
      <c r="QMW157" s="827"/>
      <c r="QMX157" s="827"/>
      <c r="QMY157" s="827"/>
      <c r="QMZ157" s="827"/>
      <c r="QNA157" s="827"/>
      <c r="QNB157" s="827"/>
      <c r="QNC157" s="827"/>
      <c r="QND157" s="827"/>
      <c r="QNE157" s="827"/>
      <c r="QNF157" s="827"/>
      <c r="QNG157" s="827"/>
      <c r="QNH157" s="827"/>
      <c r="QNI157" s="827"/>
      <c r="QNJ157" s="827"/>
      <c r="QNK157" s="827"/>
      <c r="QNL157" s="827"/>
      <c r="QNM157" s="827"/>
      <c r="QNN157" s="827"/>
      <c r="QNO157" s="826"/>
      <c r="QNP157" s="827"/>
      <c r="QNQ157" s="827"/>
      <c r="QNR157" s="827"/>
      <c r="QNS157" s="827"/>
      <c r="QNT157" s="827"/>
      <c r="QNU157" s="827"/>
      <c r="QNV157" s="827"/>
      <c r="QNW157" s="827"/>
      <c r="QNX157" s="827"/>
      <c r="QNY157" s="827"/>
      <c r="QNZ157" s="827"/>
      <c r="QOA157" s="827"/>
      <c r="QOB157" s="827"/>
      <c r="QOC157" s="827"/>
      <c r="QOD157" s="827"/>
      <c r="QOE157" s="827"/>
      <c r="QOF157" s="827"/>
      <c r="QOG157" s="827"/>
      <c r="QOH157" s="827"/>
      <c r="QOI157" s="827"/>
      <c r="QOJ157" s="827"/>
      <c r="QOK157" s="827"/>
      <c r="QOL157" s="827"/>
      <c r="QOM157" s="827"/>
      <c r="QON157" s="827"/>
      <c r="QOO157" s="827"/>
      <c r="QOP157" s="827"/>
      <c r="QOQ157" s="827"/>
      <c r="QOR157" s="827"/>
      <c r="QOS157" s="827"/>
      <c r="QOT157" s="826"/>
      <c r="QOU157" s="827"/>
      <c r="QOV157" s="827"/>
      <c r="QOW157" s="827"/>
      <c r="QOX157" s="827"/>
      <c r="QOY157" s="827"/>
      <c r="QOZ157" s="827"/>
      <c r="QPA157" s="827"/>
      <c r="QPB157" s="827"/>
      <c r="QPC157" s="827"/>
      <c r="QPD157" s="827"/>
      <c r="QPE157" s="827"/>
      <c r="QPF157" s="827"/>
      <c r="QPG157" s="827"/>
      <c r="QPH157" s="827"/>
      <c r="QPI157" s="827"/>
      <c r="QPJ157" s="827"/>
      <c r="QPK157" s="827"/>
      <c r="QPL157" s="827"/>
      <c r="QPM157" s="827"/>
      <c r="QPN157" s="827"/>
      <c r="QPO157" s="827"/>
      <c r="QPP157" s="827"/>
      <c r="QPQ157" s="827"/>
      <c r="QPR157" s="827"/>
      <c r="QPS157" s="827"/>
      <c r="QPT157" s="827"/>
      <c r="QPU157" s="827"/>
      <c r="QPV157" s="827"/>
      <c r="QPW157" s="827"/>
      <c r="QPX157" s="827"/>
      <c r="QPY157" s="826"/>
      <c r="QPZ157" s="827"/>
      <c r="QQA157" s="827"/>
      <c r="QQB157" s="827"/>
      <c r="QQC157" s="827"/>
      <c r="QQD157" s="827"/>
      <c r="QQE157" s="827"/>
      <c r="QQF157" s="827"/>
      <c r="QQG157" s="827"/>
      <c r="QQH157" s="827"/>
      <c r="QQI157" s="827"/>
      <c r="QQJ157" s="827"/>
      <c r="QQK157" s="827"/>
      <c r="QQL157" s="827"/>
      <c r="QQM157" s="827"/>
      <c r="QQN157" s="827"/>
      <c r="QQO157" s="827"/>
      <c r="QQP157" s="827"/>
      <c r="QQQ157" s="827"/>
      <c r="QQR157" s="827"/>
      <c r="QQS157" s="827"/>
      <c r="QQT157" s="827"/>
      <c r="QQU157" s="827"/>
      <c r="QQV157" s="827"/>
      <c r="QQW157" s="827"/>
      <c r="QQX157" s="827"/>
      <c r="QQY157" s="827"/>
      <c r="QQZ157" s="827"/>
      <c r="QRA157" s="827"/>
      <c r="QRB157" s="827"/>
      <c r="QRC157" s="827"/>
      <c r="QRD157" s="826"/>
      <c r="QRE157" s="827"/>
      <c r="QRF157" s="827"/>
      <c r="QRG157" s="827"/>
      <c r="QRH157" s="827"/>
      <c r="QRI157" s="827"/>
      <c r="QRJ157" s="827"/>
      <c r="QRK157" s="827"/>
      <c r="QRL157" s="827"/>
      <c r="QRM157" s="827"/>
      <c r="QRN157" s="827"/>
      <c r="QRO157" s="827"/>
      <c r="QRP157" s="827"/>
      <c r="QRQ157" s="827"/>
      <c r="QRR157" s="827"/>
      <c r="QRS157" s="827"/>
      <c r="QRT157" s="827"/>
      <c r="QRU157" s="827"/>
      <c r="QRV157" s="827"/>
      <c r="QRW157" s="827"/>
      <c r="QRX157" s="827"/>
      <c r="QRY157" s="827"/>
      <c r="QRZ157" s="827"/>
      <c r="QSA157" s="827"/>
      <c r="QSB157" s="827"/>
      <c r="QSC157" s="827"/>
      <c r="QSD157" s="827"/>
      <c r="QSE157" s="827"/>
      <c r="QSF157" s="827"/>
      <c r="QSG157" s="827"/>
      <c r="QSH157" s="827"/>
      <c r="QSI157" s="826"/>
      <c r="QSJ157" s="827"/>
      <c r="QSK157" s="827"/>
      <c r="QSL157" s="827"/>
      <c r="QSM157" s="827"/>
      <c r="QSN157" s="827"/>
      <c r="QSO157" s="827"/>
      <c r="QSP157" s="827"/>
      <c r="QSQ157" s="827"/>
      <c r="QSR157" s="827"/>
      <c r="QSS157" s="827"/>
      <c r="QST157" s="827"/>
      <c r="QSU157" s="827"/>
      <c r="QSV157" s="827"/>
      <c r="QSW157" s="827"/>
      <c r="QSX157" s="827"/>
      <c r="QSY157" s="827"/>
      <c r="QSZ157" s="827"/>
      <c r="QTA157" s="827"/>
      <c r="QTB157" s="827"/>
      <c r="QTC157" s="827"/>
      <c r="QTD157" s="827"/>
      <c r="QTE157" s="827"/>
      <c r="QTF157" s="827"/>
      <c r="QTG157" s="827"/>
      <c r="QTH157" s="827"/>
      <c r="QTI157" s="827"/>
      <c r="QTJ157" s="827"/>
      <c r="QTK157" s="827"/>
      <c r="QTL157" s="827"/>
      <c r="QTM157" s="827"/>
      <c r="QTN157" s="826"/>
      <c r="QTO157" s="827"/>
      <c r="QTP157" s="827"/>
      <c r="QTQ157" s="827"/>
      <c r="QTR157" s="827"/>
      <c r="QTS157" s="827"/>
      <c r="QTT157" s="827"/>
      <c r="QTU157" s="827"/>
      <c r="QTV157" s="827"/>
      <c r="QTW157" s="827"/>
      <c r="QTX157" s="827"/>
      <c r="QTY157" s="827"/>
      <c r="QTZ157" s="827"/>
      <c r="QUA157" s="827"/>
      <c r="QUB157" s="827"/>
      <c r="QUC157" s="827"/>
      <c r="QUD157" s="827"/>
      <c r="QUE157" s="827"/>
      <c r="QUF157" s="827"/>
      <c r="QUG157" s="827"/>
      <c r="QUH157" s="827"/>
      <c r="QUI157" s="827"/>
      <c r="QUJ157" s="827"/>
      <c r="QUK157" s="827"/>
      <c r="QUL157" s="827"/>
      <c r="QUM157" s="827"/>
      <c r="QUN157" s="827"/>
      <c r="QUO157" s="827"/>
      <c r="QUP157" s="827"/>
      <c r="QUQ157" s="827"/>
      <c r="QUR157" s="827"/>
      <c r="QUS157" s="826"/>
      <c r="QUT157" s="827"/>
      <c r="QUU157" s="827"/>
      <c r="QUV157" s="827"/>
      <c r="QUW157" s="827"/>
      <c r="QUX157" s="827"/>
      <c r="QUY157" s="827"/>
      <c r="QUZ157" s="827"/>
      <c r="QVA157" s="827"/>
      <c r="QVB157" s="827"/>
      <c r="QVC157" s="827"/>
      <c r="QVD157" s="827"/>
      <c r="QVE157" s="827"/>
      <c r="QVF157" s="827"/>
      <c r="QVG157" s="827"/>
      <c r="QVH157" s="827"/>
      <c r="QVI157" s="827"/>
      <c r="QVJ157" s="827"/>
      <c r="QVK157" s="827"/>
      <c r="QVL157" s="827"/>
      <c r="QVM157" s="827"/>
      <c r="QVN157" s="827"/>
      <c r="QVO157" s="827"/>
      <c r="QVP157" s="827"/>
      <c r="QVQ157" s="827"/>
      <c r="QVR157" s="827"/>
      <c r="QVS157" s="827"/>
      <c r="QVT157" s="827"/>
      <c r="QVU157" s="827"/>
      <c r="QVV157" s="827"/>
      <c r="QVW157" s="827"/>
      <c r="QVX157" s="826"/>
      <c r="QVY157" s="827"/>
      <c r="QVZ157" s="827"/>
      <c r="QWA157" s="827"/>
      <c r="QWB157" s="827"/>
      <c r="QWC157" s="827"/>
      <c r="QWD157" s="827"/>
      <c r="QWE157" s="827"/>
      <c r="QWF157" s="827"/>
      <c r="QWG157" s="827"/>
      <c r="QWH157" s="827"/>
      <c r="QWI157" s="827"/>
      <c r="QWJ157" s="827"/>
      <c r="QWK157" s="827"/>
      <c r="QWL157" s="827"/>
      <c r="QWM157" s="827"/>
      <c r="QWN157" s="827"/>
      <c r="QWO157" s="827"/>
      <c r="QWP157" s="827"/>
      <c r="QWQ157" s="827"/>
      <c r="QWR157" s="827"/>
      <c r="QWS157" s="827"/>
      <c r="QWT157" s="827"/>
      <c r="QWU157" s="827"/>
      <c r="QWV157" s="827"/>
      <c r="QWW157" s="827"/>
      <c r="QWX157" s="827"/>
      <c r="QWY157" s="827"/>
      <c r="QWZ157" s="827"/>
      <c r="QXA157" s="827"/>
      <c r="QXB157" s="827"/>
      <c r="QXC157" s="826"/>
      <c r="QXD157" s="827"/>
      <c r="QXE157" s="827"/>
      <c r="QXF157" s="827"/>
      <c r="QXG157" s="827"/>
      <c r="QXH157" s="827"/>
      <c r="QXI157" s="827"/>
      <c r="QXJ157" s="827"/>
      <c r="QXK157" s="827"/>
      <c r="QXL157" s="827"/>
      <c r="QXM157" s="827"/>
      <c r="QXN157" s="827"/>
      <c r="QXO157" s="827"/>
      <c r="QXP157" s="827"/>
      <c r="QXQ157" s="827"/>
      <c r="QXR157" s="827"/>
      <c r="QXS157" s="827"/>
      <c r="QXT157" s="827"/>
      <c r="QXU157" s="827"/>
      <c r="QXV157" s="827"/>
      <c r="QXW157" s="827"/>
      <c r="QXX157" s="827"/>
      <c r="QXY157" s="827"/>
      <c r="QXZ157" s="827"/>
      <c r="QYA157" s="827"/>
      <c r="QYB157" s="827"/>
      <c r="QYC157" s="827"/>
      <c r="QYD157" s="827"/>
      <c r="QYE157" s="827"/>
      <c r="QYF157" s="827"/>
      <c r="QYG157" s="827"/>
      <c r="QYH157" s="826"/>
      <c r="QYI157" s="827"/>
      <c r="QYJ157" s="827"/>
      <c r="QYK157" s="827"/>
      <c r="QYL157" s="827"/>
      <c r="QYM157" s="827"/>
      <c r="QYN157" s="827"/>
      <c r="QYO157" s="827"/>
      <c r="QYP157" s="827"/>
      <c r="QYQ157" s="827"/>
      <c r="QYR157" s="827"/>
      <c r="QYS157" s="827"/>
      <c r="QYT157" s="827"/>
      <c r="QYU157" s="827"/>
      <c r="QYV157" s="827"/>
      <c r="QYW157" s="827"/>
      <c r="QYX157" s="827"/>
      <c r="QYY157" s="827"/>
      <c r="QYZ157" s="827"/>
      <c r="QZA157" s="827"/>
      <c r="QZB157" s="827"/>
      <c r="QZC157" s="827"/>
      <c r="QZD157" s="827"/>
      <c r="QZE157" s="827"/>
      <c r="QZF157" s="827"/>
      <c r="QZG157" s="827"/>
      <c r="QZH157" s="827"/>
      <c r="QZI157" s="827"/>
      <c r="QZJ157" s="827"/>
      <c r="QZK157" s="827"/>
      <c r="QZL157" s="827"/>
      <c r="QZM157" s="826"/>
      <c r="QZN157" s="827"/>
      <c r="QZO157" s="827"/>
      <c r="QZP157" s="827"/>
      <c r="QZQ157" s="827"/>
      <c r="QZR157" s="827"/>
      <c r="QZS157" s="827"/>
      <c r="QZT157" s="827"/>
      <c r="QZU157" s="827"/>
      <c r="QZV157" s="827"/>
      <c r="QZW157" s="827"/>
      <c r="QZX157" s="827"/>
      <c r="QZY157" s="827"/>
      <c r="QZZ157" s="827"/>
      <c r="RAA157" s="827"/>
      <c r="RAB157" s="827"/>
      <c r="RAC157" s="827"/>
      <c r="RAD157" s="827"/>
      <c r="RAE157" s="827"/>
      <c r="RAF157" s="827"/>
      <c r="RAG157" s="827"/>
      <c r="RAH157" s="827"/>
      <c r="RAI157" s="827"/>
      <c r="RAJ157" s="827"/>
      <c r="RAK157" s="827"/>
      <c r="RAL157" s="827"/>
      <c r="RAM157" s="827"/>
      <c r="RAN157" s="827"/>
      <c r="RAO157" s="827"/>
      <c r="RAP157" s="827"/>
      <c r="RAQ157" s="827"/>
      <c r="RAR157" s="826"/>
      <c r="RAS157" s="827"/>
      <c r="RAT157" s="827"/>
      <c r="RAU157" s="827"/>
      <c r="RAV157" s="827"/>
      <c r="RAW157" s="827"/>
      <c r="RAX157" s="827"/>
      <c r="RAY157" s="827"/>
      <c r="RAZ157" s="827"/>
      <c r="RBA157" s="827"/>
      <c r="RBB157" s="827"/>
      <c r="RBC157" s="827"/>
      <c r="RBD157" s="827"/>
      <c r="RBE157" s="827"/>
      <c r="RBF157" s="827"/>
      <c r="RBG157" s="827"/>
      <c r="RBH157" s="827"/>
      <c r="RBI157" s="827"/>
      <c r="RBJ157" s="827"/>
      <c r="RBK157" s="827"/>
      <c r="RBL157" s="827"/>
      <c r="RBM157" s="827"/>
      <c r="RBN157" s="827"/>
      <c r="RBO157" s="827"/>
      <c r="RBP157" s="827"/>
      <c r="RBQ157" s="827"/>
      <c r="RBR157" s="827"/>
      <c r="RBS157" s="827"/>
      <c r="RBT157" s="827"/>
      <c r="RBU157" s="827"/>
      <c r="RBV157" s="827"/>
      <c r="RBW157" s="826"/>
      <c r="RBX157" s="827"/>
      <c r="RBY157" s="827"/>
      <c r="RBZ157" s="827"/>
      <c r="RCA157" s="827"/>
      <c r="RCB157" s="827"/>
      <c r="RCC157" s="827"/>
      <c r="RCD157" s="827"/>
      <c r="RCE157" s="827"/>
      <c r="RCF157" s="827"/>
      <c r="RCG157" s="827"/>
      <c r="RCH157" s="827"/>
      <c r="RCI157" s="827"/>
      <c r="RCJ157" s="827"/>
      <c r="RCK157" s="827"/>
      <c r="RCL157" s="827"/>
      <c r="RCM157" s="827"/>
      <c r="RCN157" s="827"/>
      <c r="RCO157" s="827"/>
      <c r="RCP157" s="827"/>
      <c r="RCQ157" s="827"/>
      <c r="RCR157" s="827"/>
      <c r="RCS157" s="827"/>
      <c r="RCT157" s="827"/>
      <c r="RCU157" s="827"/>
      <c r="RCV157" s="827"/>
      <c r="RCW157" s="827"/>
      <c r="RCX157" s="827"/>
      <c r="RCY157" s="827"/>
      <c r="RCZ157" s="827"/>
      <c r="RDA157" s="827"/>
      <c r="RDB157" s="826"/>
      <c r="RDC157" s="827"/>
      <c r="RDD157" s="827"/>
      <c r="RDE157" s="827"/>
      <c r="RDF157" s="827"/>
      <c r="RDG157" s="827"/>
      <c r="RDH157" s="827"/>
      <c r="RDI157" s="827"/>
      <c r="RDJ157" s="827"/>
      <c r="RDK157" s="827"/>
      <c r="RDL157" s="827"/>
      <c r="RDM157" s="827"/>
      <c r="RDN157" s="827"/>
      <c r="RDO157" s="827"/>
      <c r="RDP157" s="827"/>
      <c r="RDQ157" s="827"/>
      <c r="RDR157" s="827"/>
      <c r="RDS157" s="827"/>
      <c r="RDT157" s="827"/>
      <c r="RDU157" s="827"/>
      <c r="RDV157" s="827"/>
      <c r="RDW157" s="827"/>
      <c r="RDX157" s="827"/>
      <c r="RDY157" s="827"/>
      <c r="RDZ157" s="827"/>
      <c r="REA157" s="827"/>
      <c r="REB157" s="827"/>
      <c r="REC157" s="827"/>
      <c r="RED157" s="827"/>
      <c r="REE157" s="827"/>
      <c r="REF157" s="827"/>
      <c r="REG157" s="826"/>
      <c r="REH157" s="827"/>
      <c r="REI157" s="827"/>
      <c r="REJ157" s="827"/>
      <c r="REK157" s="827"/>
      <c r="REL157" s="827"/>
      <c r="REM157" s="827"/>
      <c r="REN157" s="827"/>
      <c r="REO157" s="827"/>
      <c r="REP157" s="827"/>
      <c r="REQ157" s="827"/>
      <c r="RER157" s="827"/>
      <c r="RES157" s="827"/>
      <c r="RET157" s="827"/>
      <c r="REU157" s="827"/>
      <c r="REV157" s="827"/>
      <c r="REW157" s="827"/>
      <c r="REX157" s="827"/>
      <c r="REY157" s="827"/>
      <c r="REZ157" s="827"/>
      <c r="RFA157" s="827"/>
      <c r="RFB157" s="827"/>
      <c r="RFC157" s="827"/>
      <c r="RFD157" s="827"/>
      <c r="RFE157" s="827"/>
      <c r="RFF157" s="827"/>
      <c r="RFG157" s="827"/>
      <c r="RFH157" s="827"/>
      <c r="RFI157" s="827"/>
      <c r="RFJ157" s="827"/>
      <c r="RFK157" s="827"/>
      <c r="RFL157" s="826"/>
      <c r="RFM157" s="827"/>
      <c r="RFN157" s="827"/>
      <c r="RFO157" s="827"/>
      <c r="RFP157" s="827"/>
      <c r="RFQ157" s="827"/>
      <c r="RFR157" s="827"/>
      <c r="RFS157" s="827"/>
      <c r="RFT157" s="827"/>
      <c r="RFU157" s="827"/>
      <c r="RFV157" s="827"/>
      <c r="RFW157" s="827"/>
      <c r="RFX157" s="827"/>
      <c r="RFY157" s="827"/>
      <c r="RFZ157" s="827"/>
      <c r="RGA157" s="827"/>
      <c r="RGB157" s="827"/>
      <c r="RGC157" s="827"/>
      <c r="RGD157" s="827"/>
      <c r="RGE157" s="827"/>
      <c r="RGF157" s="827"/>
      <c r="RGG157" s="827"/>
      <c r="RGH157" s="827"/>
      <c r="RGI157" s="827"/>
      <c r="RGJ157" s="827"/>
      <c r="RGK157" s="827"/>
      <c r="RGL157" s="827"/>
      <c r="RGM157" s="827"/>
      <c r="RGN157" s="827"/>
      <c r="RGO157" s="827"/>
      <c r="RGP157" s="827"/>
      <c r="RGQ157" s="826"/>
      <c r="RGR157" s="827"/>
      <c r="RGS157" s="827"/>
      <c r="RGT157" s="827"/>
      <c r="RGU157" s="827"/>
      <c r="RGV157" s="827"/>
      <c r="RGW157" s="827"/>
      <c r="RGX157" s="827"/>
      <c r="RGY157" s="827"/>
      <c r="RGZ157" s="827"/>
      <c r="RHA157" s="827"/>
      <c r="RHB157" s="827"/>
      <c r="RHC157" s="827"/>
      <c r="RHD157" s="827"/>
      <c r="RHE157" s="827"/>
      <c r="RHF157" s="827"/>
      <c r="RHG157" s="827"/>
      <c r="RHH157" s="827"/>
      <c r="RHI157" s="827"/>
      <c r="RHJ157" s="827"/>
      <c r="RHK157" s="827"/>
      <c r="RHL157" s="827"/>
      <c r="RHM157" s="827"/>
      <c r="RHN157" s="827"/>
      <c r="RHO157" s="827"/>
      <c r="RHP157" s="827"/>
      <c r="RHQ157" s="827"/>
      <c r="RHR157" s="827"/>
      <c r="RHS157" s="827"/>
      <c r="RHT157" s="827"/>
      <c r="RHU157" s="827"/>
      <c r="RHV157" s="826"/>
      <c r="RHW157" s="827"/>
      <c r="RHX157" s="827"/>
      <c r="RHY157" s="827"/>
      <c r="RHZ157" s="827"/>
      <c r="RIA157" s="827"/>
      <c r="RIB157" s="827"/>
      <c r="RIC157" s="827"/>
      <c r="RID157" s="827"/>
      <c r="RIE157" s="827"/>
      <c r="RIF157" s="827"/>
      <c r="RIG157" s="827"/>
      <c r="RIH157" s="827"/>
      <c r="RII157" s="827"/>
      <c r="RIJ157" s="827"/>
      <c r="RIK157" s="827"/>
      <c r="RIL157" s="827"/>
      <c r="RIM157" s="827"/>
      <c r="RIN157" s="827"/>
      <c r="RIO157" s="827"/>
      <c r="RIP157" s="827"/>
      <c r="RIQ157" s="827"/>
      <c r="RIR157" s="827"/>
      <c r="RIS157" s="827"/>
      <c r="RIT157" s="827"/>
      <c r="RIU157" s="827"/>
      <c r="RIV157" s="827"/>
      <c r="RIW157" s="827"/>
      <c r="RIX157" s="827"/>
      <c r="RIY157" s="827"/>
      <c r="RIZ157" s="827"/>
      <c r="RJA157" s="826"/>
      <c r="RJB157" s="827"/>
      <c r="RJC157" s="827"/>
      <c r="RJD157" s="827"/>
      <c r="RJE157" s="827"/>
      <c r="RJF157" s="827"/>
      <c r="RJG157" s="827"/>
      <c r="RJH157" s="827"/>
      <c r="RJI157" s="827"/>
      <c r="RJJ157" s="827"/>
      <c r="RJK157" s="827"/>
      <c r="RJL157" s="827"/>
      <c r="RJM157" s="827"/>
      <c r="RJN157" s="827"/>
      <c r="RJO157" s="827"/>
      <c r="RJP157" s="827"/>
      <c r="RJQ157" s="827"/>
      <c r="RJR157" s="827"/>
      <c r="RJS157" s="827"/>
      <c r="RJT157" s="827"/>
      <c r="RJU157" s="827"/>
      <c r="RJV157" s="827"/>
      <c r="RJW157" s="827"/>
      <c r="RJX157" s="827"/>
      <c r="RJY157" s="827"/>
      <c r="RJZ157" s="827"/>
      <c r="RKA157" s="827"/>
      <c r="RKB157" s="827"/>
      <c r="RKC157" s="827"/>
      <c r="RKD157" s="827"/>
      <c r="RKE157" s="827"/>
      <c r="RKF157" s="826"/>
      <c r="RKG157" s="827"/>
      <c r="RKH157" s="827"/>
      <c r="RKI157" s="827"/>
      <c r="RKJ157" s="827"/>
      <c r="RKK157" s="827"/>
      <c r="RKL157" s="827"/>
      <c r="RKM157" s="827"/>
      <c r="RKN157" s="827"/>
      <c r="RKO157" s="827"/>
      <c r="RKP157" s="827"/>
      <c r="RKQ157" s="827"/>
      <c r="RKR157" s="827"/>
      <c r="RKS157" s="827"/>
      <c r="RKT157" s="827"/>
      <c r="RKU157" s="827"/>
      <c r="RKV157" s="827"/>
      <c r="RKW157" s="827"/>
      <c r="RKX157" s="827"/>
      <c r="RKY157" s="827"/>
      <c r="RKZ157" s="827"/>
      <c r="RLA157" s="827"/>
      <c r="RLB157" s="827"/>
      <c r="RLC157" s="827"/>
      <c r="RLD157" s="827"/>
      <c r="RLE157" s="827"/>
      <c r="RLF157" s="827"/>
      <c r="RLG157" s="827"/>
      <c r="RLH157" s="827"/>
      <c r="RLI157" s="827"/>
      <c r="RLJ157" s="827"/>
      <c r="RLK157" s="826"/>
      <c r="RLL157" s="827"/>
      <c r="RLM157" s="827"/>
      <c r="RLN157" s="827"/>
      <c r="RLO157" s="827"/>
      <c r="RLP157" s="827"/>
      <c r="RLQ157" s="827"/>
      <c r="RLR157" s="827"/>
      <c r="RLS157" s="827"/>
      <c r="RLT157" s="827"/>
      <c r="RLU157" s="827"/>
      <c r="RLV157" s="827"/>
      <c r="RLW157" s="827"/>
      <c r="RLX157" s="827"/>
      <c r="RLY157" s="827"/>
      <c r="RLZ157" s="827"/>
      <c r="RMA157" s="827"/>
      <c r="RMB157" s="827"/>
      <c r="RMC157" s="827"/>
      <c r="RMD157" s="827"/>
      <c r="RME157" s="827"/>
      <c r="RMF157" s="827"/>
      <c r="RMG157" s="827"/>
      <c r="RMH157" s="827"/>
      <c r="RMI157" s="827"/>
      <c r="RMJ157" s="827"/>
      <c r="RMK157" s="827"/>
      <c r="RML157" s="827"/>
      <c r="RMM157" s="827"/>
      <c r="RMN157" s="827"/>
      <c r="RMO157" s="827"/>
      <c r="RMP157" s="826"/>
      <c r="RMQ157" s="827"/>
      <c r="RMR157" s="827"/>
      <c r="RMS157" s="827"/>
      <c r="RMT157" s="827"/>
      <c r="RMU157" s="827"/>
      <c r="RMV157" s="827"/>
      <c r="RMW157" s="827"/>
      <c r="RMX157" s="827"/>
      <c r="RMY157" s="827"/>
      <c r="RMZ157" s="827"/>
      <c r="RNA157" s="827"/>
      <c r="RNB157" s="827"/>
      <c r="RNC157" s="827"/>
      <c r="RND157" s="827"/>
      <c r="RNE157" s="827"/>
      <c r="RNF157" s="827"/>
      <c r="RNG157" s="827"/>
      <c r="RNH157" s="827"/>
      <c r="RNI157" s="827"/>
      <c r="RNJ157" s="827"/>
      <c r="RNK157" s="827"/>
      <c r="RNL157" s="827"/>
      <c r="RNM157" s="827"/>
      <c r="RNN157" s="827"/>
      <c r="RNO157" s="827"/>
      <c r="RNP157" s="827"/>
      <c r="RNQ157" s="827"/>
      <c r="RNR157" s="827"/>
      <c r="RNS157" s="827"/>
      <c r="RNT157" s="827"/>
      <c r="RNU157" s="826"/>
      <c r="RNV157" s="827"/>
      <c r="RNW157" s="827"/>
      <c r="RNX157" s="827"/>
      <c r="RNY157" s="827"/>
      <c r="RNZ157" s="827"/>
      <c r="ROA157" s="827"/>
      <c r="ROB157" s="827"/>
      <c r="ROC157" s="827"/>
      <c r="ROD157" s="827"/>
      <c r="ROE157" s="827"/>
      <c r="ROF157" s="827"/>
      <c r="ROG157" s="827"/>
      <c r="ROH157" s="827"/>
      <c r="ROI157" s="827"/>
      <c r="ROJ157" s="827"/>
      <c r="ROK157" s="827"/>
      <c r="ROL157" s="827"/>
      <c r="ROM157" s="827"/>
      <c r="RON157" s="827"/>
      <c r="ROO157" s="827"/>
      <c r="ROP157" s="827"/>
      <c r="ROQ157" s="827"/>
      <c r="ROR157" s="827"/>
      <c r="ROS157" s="827"/>
      <c r="ROT157" s="827"/>
      <c r="ROU157" s="827"/>
      <c r="ROV157" s="827"/>
      <c r="ROW157" s="827"/>
      <c r="ROX157" s="827"/>
      <c r="ROY157" s="827"/>
      <c r="ROZ157" s="826"/>
      <c r="RPA157" s="827"/>
      <c r="RPB157" s="827"/>
      <c r="RPC157" s="827"/>
      <c r="RPD157" s="827"/>
      <c r="RPE157" s="827"/>
      <c r="RPF157" s="827"/>
      <c r="RPG157" s="827"/>
      <c r="RPH157" s="827"/>
      <c r="RPI157" s="827"/>
      <c r="RPJ157" s="827"/>
      <c r="RPK157" s="827"/>
      <c r="RPL157" s="827"/>
      <c r="RPM157" s="827"/>
      <c r="RPN157" s="827"/>
      <c r="RPO157" s="827"/>
      <c r="RPP157" s="827"/>
      <c r="RPQ157" s="827"/>
      <c r="RPR157" s="827"/>
      <c r="RPS157" s="827"/>
      <c r="RPT157" s="827"/>
      <c r="RPU157" s="827"/>
      <c r="RPV157" s="827"/>
      <c r="RPW157" s="827"/>
      <c r="RPX157" s="827"/>
      <c r="RPY157" s="827"/>
      <c r="RPZ157" s="827"/>
      <c r="RQA157" s="827"/>
      <c r="RQB157" s="827"/>
      <c r="RQC157" s="827"/>
      <c r="RQD157" s="827"/>
      <c r="RQE157" s="826"/>
      <c r="RQF157" s="827"/>
      <c r="RQG157" s="827"/>
      <c r="RQH157" s="827"/>
      <c r="RQI157" s="827"/>
      <c r="RQJ157" s="827"/>
      <c r="RQK157" s="827"/>
      <c r="RQL157" s="827"/>
      <c r="RQM157" s="827"/>
      <c r="RQN157" s="827"/>
      <c r="RQO157" s="827"/>
      <c r="RQP157" s="827"/>
      <c r="RQQ157" s="827"/>
      <c r="RQR157" s="827"/>
      <c r="RQS157" s="827"/>
      <c r="RQT157" s="827"/>
      <c r="RQU157" s="827"/>
      <c r="RQV157" s="827"/>
      <c r="RQW157" s="827"/>
      <c r="RQX157" s="827"/>
      <c r="RQY157" s="827"/>
      <c r="RQZ157" s="827"/>
      <c r="RRA157" s="827"/>
      <c r="RRB157" s="827"/>
      <c r="RRC157" s="827"/>
      <c r="RRD157" s="827"/>
      <c r="RRE157" s="827"/>
      <c r="RRF157" s="827"/>
      <c r="RRG157" s="827"/>
      <c r="RRH157" s="827"/>
      <c r="RRI157" s="827"/>
      <c r="RRJ157" s="826"/>
      <c r="RRK157" s="827"/>
      <c r="RRL157" s="827"/>
      <c r="RRM157" s="827"/>
      <c r="RRN157" s="827"/>
      <c r="RRO157" s="827"/>
      <c r="RRP157" s="827"/>
      <c r="RRQ157" s="827"/>
      <c r="RRR157" s="827"/>
      <c r="RRS157" s="827"/>
      <c r="RRT157" s="827"/>
      <c r="RRU157" s="827"/>
      <c r="RRV157" s="827"/>
      <c r="RRW157" s="827"/>
      <c r="RRX157" s="827"/>
      <c r="RRY157" s="827"/>
      <c r="RRZ157" s="827"/>
      <c r="RSA157" s="827"/>
      <c r="RSB157" s="827"/>
      <c r="RSC157" s="827"/>
      <c r="RSD157" s="827"/>
      <c r="RSE157" s="827"/>
      <c r="RSF157" s="827"/>
      <c r="RSG157" s="827"/>
      <c r="RSH157" s="827"/>
      <c r="RSI157" s="827"/>
      <c r="RSJ157" s="827"/>
      <c r="RSK157" s="827"/>
      <c r="RSL157" s="827"/>
      <c r="RSM157" s="827"/>
      <c r="RSN157" s="827"/>
      <c r="RSO157" s="826"/>
      <c r="RSP157" s="827"/>
      <c r="RSQ157" s="827"/>
      <c r="RSR157" s="827"/>
      <c r="RSS157" s="827"/>
      <c r="RST157" s="827"/>
      <c r="RSU157" s="827"/>
      <c r="RSV157" s="827"/>
      <c r="RSW157" s="827"/>
      <c r="RSX157" s="827"/>
      <c r="RSY157" s="827"/>
      <c r="RSZ157" s="827"/>
      <c r="RTA157" s="827"/>
      <c r="RTB157" s="827"/>
      <c r="RTC157" s="827"/>
      <c r="RTD157" s="827"/>
      <c r="RTE157" s="827"/>
      <c r="RTF157" s="827"/>
      <c r="RTG157" s="827"/>
      <c r="RTH157" s="827"/>
      <c r="RTI157" s="827"/>
      <c r="RTJ157" s="827"/>
      <c r="RTK157" s="827"/>
      <c r="RTL157" s="827"/>
      <c r="RTM157" s="827"/>
      <c r="RTN157" s="827"/>
      <c r="RTO157" s="827"/>
      <c r="RTP157" s="827"/>
      <c r="RTQ157" s="827"/>
      <c r="RTR157" s="827"/>
      <c r="RTS157" s="827"/>
      <c r="RTT157" s="826"/>
      <c r="RTU157" s="827"/>
      <c r="RTV157" s="827"/>
      <c r="RTW157" s="827"/>
      <c r="RTX157" s="827"/>
      <c r="RTY157" s="827"/>
      <c r="RTZ157" s="827"/>
      <c r="RUA157" s="827"/>
      <c r="RUB157" s="827"/>
      <c r="RUC157" s="827"/>
      <c r="RUD157" s="827"/>
      <c r="RUE157" s="827"/>
      <c r="RUF157" s="827"/>
      <c r="RUG157" s="827"/>
      <c r="RUH157" s="827"/>
      <c r="RUI157" s="827"/>
      <c r="RUJ157" s="827"/>
      <c r="RUK157" s="827"/>
      <c r="RUL157" s="827"/>
      <c r="RUM157" s="827"/>
      <c r="RUN157" s="827"/>
      <c r="RUO157" s="827"/>
      <c r="RUP157" s="827"/>
      <c r="RUQ157" s="827"/>
      <c r="RUR157" s="827"/>
      <c r="RUS157" s="827"/>
      <c r="RUT157" s="827"/>
      <c r="RUU157" s="827"/>
      <c r="RUV157" s="827"/>
      <c r="RUW157" s="827"/>
      <c r="RUX157" s="827"/>
      <c r="RUY157" s="826"/>
      <c r="RUZ157" s="827"/>
      <c r="RVA157" s="827"/>
      <c r="RVB157" s="827"/>
      <c r="RVC157" s="827"/>
      <c r="RVD157" s="827"/>
      <c r="RVE157" s="827"/>
      <c r="RVF157" s="827"/>
      <c r="RVG157" s="827"/>
      <c r="RVH157" s="827"/>
      <c r="RVI157" s="827"/>
      <c r="RVJ157" s="827"/>
      <c r="RVK157" s="827"/>
      <c r="RVL157" s="827"/>
      <c r="RVM157" s="827"/>
      <c r="RVN157" s="827"/>
      <c r="RVO157" s="827"/>
      <c r="RVP157" s="827"/>
      <c r="RVQ157" s="827"/>
      <c r="RVR157" s="827"/>
      <c r="RVS157" s="827"/>
      <c r="RVT157" s="827"/>
      <c r="RVU157" s="827"/>
      <c r="RVV157" s="827"/>
      <c r="RVW157" s="827"/>
      <c r="RVX157" s="827"/>
      <c r="RVY157" s="827"/>
      <c r="RVZ157" s="827"/>
      <c r="RWA157" s="827"/>
      <c r="RWB157" s="827"/>
      <c r="RWC157" s="827"/>
      <c r="RWD157" s="826"/>
      <c r="RWE157" s="827"/>
      <c r="RWF157" s="827"/>
      <c r="RWG157" s="827"/>
      <c r="RWH157" s="827"/>
      <c r="RWI157" s="827"/>
      <c r="RWJ157" s="827"/>
      <c r="RWK157" s="827"/>
      <c r="RWL157" s="827"/>
      <c r="RWM157" s="827"/>
      <c r="RWN157" s="827"/>
      <c r="RWO157" s="827"/>
      <c r="RWP157" s="827"/>
      <c r="RWQ157" s="827"/>
      <c r="RWR157" s="827"/>
      <c r="RWS157" s="827"/>
      <c r="RWT157" s="827"/>
      <c r="RWU157" s="827"/>
      <c r="RWV157" s="827"/>
      <c r="RWW157" s="827"/>
      <c r="RWX157" s="827"/>
      <c r="RWY157" s="827"/>
      <c r="RWZ157" s="827"/>
      <c r="RXA157" s="827"/>
      <c r="RXB157" s="827"/>
      <c r="RXC157" s="827"/>
      <c r="RXD157" s="827"/>
      <c r="RXE157" s="827"/>
      <c r="RXF157" s="827"/>
      <c r="RXG157" s="827"/>
      <c r="RXH157" s="827"/>
      <c r="RXI157" s="826"/>
      <c r="RXJ157" s="827"/>
      <c r="RXK157" s="827"/>
      <c r="RXL157" s="827"/>
      <c r="RXM157" s="827"/>
      <c r="RXN157" s="827"/>
      <c r="RXO157" s="827"/>
      <c r="RXP157" s="827"/>
      <c r="RXQ157" s="827"/>
      <c r="RXR157" s="827"/>
      <c r="RXS157" s="827"/>
      <c r="RXT157" s="827"/>
      <c r="RXU157" s="827"/>
      <c r="RXV157" s="827"/>
      <c r="RXW157" s="827"/>
      <c r="RXX157" s="827"/>
      <c r="RXY157" s="827"/>
      <c r="RXZ157" s="827"/>
      <c r="RYA157" s="827"/>
      <c r="RYB157" s="827"/>
      <c r="RYC157" s="827"/>
      <c r="RYD157" s="827"/>
      <c r="RYE157" s="827"/>
      <c r="RYF157" s="827"/>
      <c r="RYG157" s="827"/>
      <c r="RYH157" s="827"/>
      <c r="RYI157" s="827"/>
      <c r="RYJ157" s="827"/>
      <c r="RYK157" s="827"/>
      <c r="RYL157" s="827"/>
      <c r="RYM157" s="827"/>
      <c r="RYN157" s="826"/>
      <c r="RYO157" s="827"/>
      <c r="RYP157" s="827"/>
      <c r="RYQ157" s="827"/>
      <c r="RYR157" s="827"/>
      <c r="RYS157" s="827"/>
      <c r="RYT157" s="827"/>
      <c r="RYU157" s="827"/>
      <c r="RYV157" s="827"/>
      <c r="RYW157" s="827"/>
      <c r="RYX157" s="827"/>
      <c r="RYY157" s="827"/>
      <c r="RYZ157" s="827"/>
      <c r="RZA157" s="827"/>
      <c r="RZB157" s="827"/>
      <c r="RZC157" s="827"/>
      <c r="RZD157" s="827"/>
      <c r="RZE157" s="827"/>
      <c r="RZF157" s="827"/>
      <c r="RZG157" s="827"/>
      <c r="RZH157" s="827"/>
      <c r="RZI157" s="827"/>
      <c r="RZJ157" s="827"/>
      <c r="RZK157" s="827"/>
      <c r="RZL157" s="827"/>
      <c r="RZM157" s="827"/>
      <c r="RZN157" s="827"/>
      <c r="RZO157" s="827"/>
      <c r="RZP157" s="827"/>
      <c r="RZQ157" s="827"/>
      <c r="RZR157" s="827"/>
      <c r="RZS157" s="826"/>
      <c r="RZT157" s="827"/>
      <c r="RZU157" s="827"/>
      <c r="RZV157" s="827"/>
      <c r="RZW157" s="827"/>
      <c r="RZX157" s="827"/>
      <c r="RZY157" s="827"/>
      <c r="RZZ157" s="827"/>
      <c r="SAA157" s="827"/>
      <c r="SAB157" s="827"/>
      <c r="SAC157" s="827"/>
      <c r="SAD157" s="827"/>
      <c r="SAE157" s="827"/>
      <c r="SAF157" s="827"/>
      <c r="SAG157" s="827"/>
      <c r="SAH157" s="827"/>
      <c r="SAI157" s="827"/>
      <c r="SAJ157" s="827"/>
      <c r="SAK157" s="827"/>
      <c r="SAL157" s="827"/>
      <c r="SAM157" s="827"/>
      <c r="SAN157" s="827"/>
      <c r="SAO157" s="827"/>
      <c r="SAP157" s="827"/>
      <c r="SAQ157" s="827"/>
      <c r="SAR157" s="827"/>
      <c r="SAS157" s="827"/>
      <c r="SAT157" s="827"/>
      <c r="SAU157" s="827"/>
      <c r="SAV157" s="827"/>
      <c r="SAW157" s="827"/>
      <c r="SAX157" s="826"/>
      <c r="SAY157" s="827"/>
      <c r="SAZ157" s="827"/>
      <c r="SBA157" s="827"/>
      <c r="SBB157" s="827"/>
      <c r="SBC157" s="827"/>
      <c r="SBD157" s="827"/>
      <c r="SBE157" s="827"/>
      <c r="SBF157" s="827"/>
      <c r="SBG157" s="827"/>
      <c r="SBH157" s="827"/>
      <c r="SBI157" s="827"/>
      <c r="SBJ157" s="827"/>
      <c r="SBK157" s="827"/>
      <c r="SBL157" s="827"/>
      <c r="SBM157" s="827"/>
      <c r="SBN157" s="827"/>
      <c r="SBO157" s="827"/>
      <c r="SBP157" s="827"/>
      <c r="SBQ157" s="827"/>
      <c r="SBR157" s="827"/>
      <c r="SBS157" s="827"/>
      <c r="SBT157" s="827"/>
      <c r="SBU157" s="827"/>
      <c r="SBV157" s="827"/>
      <c r="SBW157" s="827"/>
      <c r="SBX157" s="827"/>
      <c r="SBY157" s="827"/>
      <c r="SBZ157" s="827"/>
      <c r="SCA157" s="827"/>
      <c r="SCB157" s="827"/>
      <c r="SCC157" s="826"/>
      <c r="SCD157" s="827"/>
      <c r="SCE157" s="827"/>
      <c r="SCF157" s="827"/>
      <c r="SCG157" s="827"/>
      <c r="SCH157" s="827"/>
      <c r="SCI157" s="827"/>
      <c r="SCJ157" s="827"/>
      <c r="SCK157" s="827"/>
      <c r="SCL157" s="827"/>
      <c r="SCM157" s="827"/>
      <c r="SCN157" s="827"/>
      <c r="SCO157" s="827"/>
      <c r="SCP157" s="827"/>
      <c r="SCQ157" s="827"/>
      <c r="SCR157" s="827"/>
      <c r="SCS157" s="827"/>
      <c r="SCT157" s="827"/>
      <c r="SCU157" s="827"/>
      <c r="SCV157" s="827"/>
      <c r="SCW157" s="827"/>
      <c r="SCX157" s="827"/>
      <c r="SCY157" s="827"/>
      <c r="SCZ157" s="827"/>
      <c r="SDA157" s="827"/>
      <c r="SDB157" s="827"/>
      <c r="SDC157" s="827"/>
      <c r="SDD157" s="827"/>
      <c r="SDE157" s="827"/>
      <c r="SDF157" s="827"/>
      <c r="SDG157" s="827"/>
      <c r="SDH157" s="826"/>
      <c r="SDI157" s="827"/>
      <c r="SDJ157" s="827"/>
      <c r="SDK157" s="827"/>
      <c r="SDL157" s="827"/>
      <c r="SDM157" s="827"/>
      <c r="SDN157" s="827"/>
      <c r="SDO157" s="827"/>
      <c r="SDP157" s="827"/>
      <c r="SDQ157" s="827"/>
      <c r="SDR157" s="827"/>
      <c r="SDS157" s="827"/>
      <c r="SDT157" s="827"/>
      <c r="SDU157" s="827"/>
      <c r="SDV157" s="827"/>
      <c r="SDW157" s="827"/>
      <c r="SDX157" s="827"/>
      <c r="SDY157" s="827"/>
      <c r="SDZ157" s="827"/>
      <c r="SEA157" s="827"/>
      <c r="SEB157" s="827"/>
      <c r="SEC157" s="827"/>
      <c r="SED157" s="827"/>
      <c r="SEE157" s="827"/>
      <c r="SEF157" s="827"/>
      <c r="SEG157" s="827"/>
      <c r="SEH157" s="827"/>
      <c r="SEI157" s="827"/>
      <c r="SEJ157" s="827"/>
      <c r="SEK157" s="827"/>
      <c r="SEL157" s="827"/>
      <c r="SEM157" s="826"/>
      <c r="SEN157" s="827"/>
      <c r="SEO157" s="827"/>
      <c r="SEP157" s="827"/>
      <c r="SEQ157" s="827"/>
      <c r="SER157" s="827"/>
      <c r="SES157" s="827"/>
      <c r="SET157" s="827"/>
      <c r="SEU157" s="827"/>
      <c r="SEV157" s="827"/>
      <c r="SEW157" s="827"/>
      <c r="SEX157" s="827"/>
      <c r="SEY157" s="827"/>
      <c r="SEZ157" s="827"/>
      <c r="SFA157" s="827"/>
      <c r="SFB157" s="827"/>
      <c r="SFC157" s="827"/>
      <c r="SFD157" s="827"/>
      <c r="SFE157" s="827"/>
      <c r="SFF157" s="827"/>
      <c r="SFG157" s="827"/>
      <c r="SFH157" s="827"/>
      <c r="SFI157" s="827"/>
      <c r="SFJ157" s="827"/>
      <c r="SFK157" s="827"/>
      <c r="SFL157" s="827"/>
      <c r="SFM157" s="827"/>
      <c r="SFN157" s="827"/>
      <c r="SFO157" s="827"/>
      <c r="SFP157" s="827"/>
      <c r="SFQ157" s="827"/>
      <c r="SFR157" s="826"/>
      <c r="SFS157" s="827"/>
      <c r="SFT157" s="827"/>
      <c r="SFU157" s="827"/>
      <c r="SFV157" s="827"/>
      <c r="SFW157" s="827"/>
      <c r="SFX157" s="827"/>
      <c r="SFY157" s="827"/>
      <c r="SFZ157" s="827"/>
      <c r="SGA157" s="827"/>
      <c r="SGB157" s="827"/>
      <c r="SGC157" s="827"/>
      <c r="SGD157" s="827"/>
      <c r="SGE157" s="827"/>
      <c r="SGF157" s="827"/>
      <c r="SGG157" s="827"/>
      <c r="SGH157" s="827"/>
      <c r="SGI157" s="827"/>
      <c r="SGJ157" s="827"/>
      <c r="SGK157" s="827"/>
      <c r="SGL157" s="827"/>
      <c r="SGM157" s="827"/>
      <c r="SGN157" s="827"/>
      <c r="SGO157" s="827"/>
      <c r="SGP157" s="827"/>
      <c r="SGQ157" s="827"/>
      <c r="SGR157" s="827"/>
      <c r="SGS157" s="827"/>
      <c r="SGT157" s="827"/>
      <c r="SGU157" s="827"/>
      <c r="SGV157" s="827"/>
      <c r="SGW157" s="826"/>
      <c r="SGX157" s="827"/>
      <c r="SGY157" s="827"/>
      <c r="SGZ157" s="827"/>
      <c r="SHA157" s="827"/>
      <c r="SHB157" s="827"/>
      <c r="SHC157" s="827"/>
      <c r="SHD157" s="827"/>
      <c r="SHE157" s="827"/>
      <c r="SHF157" s="827"/>
      <c r="SHG157" s="827"/>
      <c r="SHH157" s="827"/>
      <c r="SHI157" s="827"/>
      <c r="SHJ157" s="827"/>
      <c r="SHK157" s="827"/>
      <c r="SHL157" s="827"/>
      <c r="SHM157" s="827"/>
      <c r="SHN157" s="827"/>
      <c r="SHO157" s="827"/>
      <c r="SHP157" s="827"/>
      <c r="SHQ157" s="827"/>
      <c r="SHR157" s="827"/>
      <c r="SHS157" s="827"/>
      <c r="SHT157" s="827"/>
      <c r="SHU157" s="827"/>
      <c r="SHV157" s="827"/>
      <c r="SHW157" s="827"/>
      <c r="SHX157" s="827"/>
      <c r="SHY157" s="827"/>
      <c r="SHZ157" s="827"/>
      <c r="SIA157" s="827"/>
      <c r="SIB157" s="826"/>
      <c r="SIC157" s="827"/>
      <c r="SID157" s="827"/>
      <c r="SIE157" s="827"/>
      <c r="SIF157" s="827"/>
      <c r="SIG157" s="827"/>
      <c r="SIH157" s="827"/>
      <c r="SII157" s="827"/>
      <c r="SIJ157" s="827"/>
      <c r="SIK157" s="827"/>
      <c r="SIL157" s="827"/>
      <c r="SIM157" s="827"/>
      <c r="SIN157" s="827"/>
      <c r="SIO157" s="827"/>
      <c r="SIP157" s="827"/>
      <c r="SIQ157" s="827"/>
      <c r="SIR157" s="827"/>
      <c r="SIS157" s="827"/>
      <c r="SIT157" s="827"/>
      <c r="SIU157" s="827"/>
      <c r="SIV157" s="827"/>
      <c r="SIW157" s="827"/>
      <c r="SIX157" s="827"/>
      <c r="SIY157" s="827"/>
      <c r="SIZ157" s="827"/>
      <c r="SJA157" s="827"/>
      <c r="SJB157" s="827"/>
      <c r="SJC157" s="827"/>
      <c r="SJD157" s="827"/>
      <c r="SJE157" s="827"/>
      <c r="SJF157" s="827"/>
      <c r="SJG157" s="826"/>
      <c r="SJH157" s="827"/>
      <c r="SJI157" s="827"/>
      <c r="SJJ157" s="827"/>
      <c r="SJK157" s="827"/>
      <c r="SJL157" s="827"/>
      <c r="SJM157" s="827"/>
      <c r="SJN157" s="827"/>
      <c r="SJO157" s="827"/>
      <c r="SJP157" s="827"/>
      <c r="SJQ157" s="827"/>
      <c r="SJR157" s="827"/>
      <c r="SJS157" s="827"/>
      <c r="SJT157" s="827"/>
      <c r="SJU157" s="827"/>
      <c r="SJV157" s="827"/>
      <c r="SJW157" s="827"/>
      <c r="SJX157" s="827"/>
      <c r="SJY157" s="827"/>
      <c r="SJZ157" s="827"/>
      <c r="SKA157" s="827"/>
      <c r="SKB157" s="827"/>
      <c r="SKC157" s="827"/>
      <c r="SKD157" s="827"/>
      <c r="SKE157" s="827"/>
      <c r="SKF157" s="827"/>
      <c r="SKG157" s="827"/>
      <c r="SKH157" s="827"/>
      <c r="SKI157" s="827"/>
      <c r="SKJ157" s="827"/>
      <c r="SKK157" s="827"/>
      <c r="SKL157" s="826"/>
      <c r="SKM157" s="827"/>
      <c r="SKN157" s="827"/>
      <c r="SKO157" s="827"/>
      <c r="SKP157" s="827"/>
      <c r="SKQ157" s="827"/>
      <c r="SKR157" s="827"/>
      <c r="SKS157" s="827"/>
      <c r="SKT157" s="827"/>
      <c r="SKU157" s="827"/>
      <c r="SKV157" s="827"/>
      <c r="SKW157" s="827"/>
      <c r="SKX157" s="827"/>
      <c r="SKY157" s="827"/>
      <c r="SKZ157" s="827"/>
      <c r="SLA157" s="827"/>
      <c r="SLB157" s="827"/>
      <c r="SLC157" s="827"/>
      <c r="SLD157" s="827"/>
      <c r="SLE157" s="827"/>
      <c r="SLF157" s="827"/>
      <c r="SLG157" s="827"/>
      <c r="SLH157" s="827"/>
      <c r="SLI157" s="827"/>
      <c r="SLJ157" s="827"/>
      <c r="SLK157" s="827"/>
      <c r="SLL157" s="827"/>
      <c r="SLM157" s="827"/>
      <c r="SLN157" s="827"/>
      <c r="SLO157" s="827"/>
      <c r="SLP157" s="827"/>
      <c r="SLQ157" s="826"/>
      <c r="SLR157" s="827"/>
      <c r="SLS157" s="827"/>
      <c r="SLT157" s="827"/>
      <c r="SLU157" s="827"/>
      <c r="SLV157" s="827"/>
      <c r="SLW157" s="827"/>
      <c r="SLX157" s="827"/>
      <c r="SLY157" s="827"/>
      <c r="SLZ157" s="827"/>
      <c r="SMA157" s="827"/>
      <c r="SMB157" s="827"/>
      <c r="SMC157" s="827"/>
      <c r="SMD157" s="827"/>
      <c r="SME157" s="827"/>
      <c r="SMF157" s="827"/>
      <c r="SMG157" s="827"/>
      <c r="SMH157" s="827"/>
      <c r="SMI157" s="827"/>
      <c r="SMJ157" s="827"/>
      <c r="SMK157" s="827"/>
      <c r="SML157" s="827"/>
      <c r="SMM157" s="827"/>
      <c r="SMN157" s="827"/>
      <c r="SMO157" s="827"/>
      <c r="SMP157" s="827"/>
      <c r="SMQ157" s="827"/>
      <c r="SMR157" s="827"/>
      <c r="SMS157" s="827"/>
      <c r="SMT157" s="827"/>
      <c r="SMU157" s="827"/>
      <c r="SMV157" s="826"/>
      <c r="SMW157" s="827"/>
      <c r="SMX157" s="827"/>
      <c r="SMY157" s="827"/>
      <c r="SMZ157" s="827"/>
      <c r="SNA157" s="827"/>
      <c r="SNB157" s="827"/>
      <c r="SNC157" s="827"/>
      <c r="SND157" s="827"/>
      <c r="SNE157" s="827"/>
      <c r="SNF157" s="827"/>
      <c r="SNG157" s="827"/>
      <c r="SNH157" s="827"/>
      <c r="SNI157" s="827"/>
      <c r="SNJ157" s="827"/>
      <c r="SNK157" s="827"/>
      <c r="SNL157" s="827"/>
      <c r="SNM157" s="827"/>
      <c r="SNN157" s="827"/>
      <c r="SNO157" s="827"/>
      <c r="SNP157" s="827"/>
      <c r="SNQ157" s="827"/>
      <c r="SNR157" s="827"/>
      <c r="SNS157" s="827"/>
      <c r="SNT157" s="827"/>
      <c r="SNU157" s="827"/>
      <c r="SNV157" s="827"/>
      <c r="SNW157" s="827"/>
      <c r="SNX157" s="827"/>
      <c r="SNY157" s="827"/>
      <c r="SNZ157" s="827"/>
      <c r="SOA157" s="826"/>
      <c r="SOB157" s="827"/>
      <c r="SOC157" s="827"/>
      <c r="SOD157" s="827"/>
      <c r="SOE157" s="827"/>
      <c r="SOF157" s="827"/>
      <c r="SOG157" s="827"/>
      <c r="SOH157" s="827"/>
      <c r="SOI157" s="827"/>
      <c r="SOJ157" s="827"/>
      <c r="SOK157" s="827"/>
      <c r="SOL157" s="827"/>
      <c r="SOM157" s="827"/>
      <c r="SON157" s="827"/>
      <c r="SOO157" s="827"/>
      <c r="SOP157" s="827"/>
      <c r="SOQ157" s="827"/>
      <c r="SOR157" s="827"/>
      <c r="SOS157" s="827"/>
      <c r="SOT157" s="827"/>
      <c r="SOU157" s="827"/>
      <c r="SOV157" s="827"/>
      <c r="SOW157" s="827"/>
      <c r="SOX157" s="827"/>
      <c r="SOY157" s="827"/>
      <c r="SOZ157" s="827"/>
      <c r="SPA157" s="827"/>
      <c r="SPB157" s="827"/>
      <c r="SPC157" s="827"/>
      <c r="SPD157" s="827"/>
      <c r="SPE157" s="827"/>
      <c r="SPF157" s="826"/>
      <c r="SPG157" s="827"/>
      <c r="SPH157" s="827"/>
      <c r="SPI157" s="827"/>
      <c r="SPJ157" s="827"/>
      <c r="SPK157" s="827"/>
      <c r="SPL157" s="827"/>
      <c r="SPM157" s="827"/>
      <c r="SPN157" s="827"/>
      <c r="SPO157" s="827"/>
      <c r="SPP157" s="827"/>
      <c r="SPQ157" s="827"/>
      <c r="SPR157" s="827"/>
      <c r="SPS157" s="827"/>
      <c r="SPT157" s="827"/>
      <c r="SPU157" s="827"/>
      <c r="SPV157" s="827"/>
      <c r="SPW157" s="827"/>
      <c r="SPX157" s="827"/>
      <c r="SPY157" s="827"/>
      <c r="SPZ157" s="827"/>
      <c r="SQA157" s="827"/>
      <c r="SQB157" s="827"/>
      <c r="SQC157" s="827"/>
      <c r="SQD157" s="827"/>
      <c r="SQE157" s="827"/>
      <c r="SQF157" s="827"/>
      <c r="SQG157" s="827"/>
      <c r="SQH157" s="827"/>
      <c r="SQI157" s="827"/>
      <c r="SQJ157" s="827"/>
      <c r="SQK157" s="826"/>
      <c r="SQL157" s="827"/>
      <c r="SQM157" s="827"/>
      <c r="SQN157" s="827"/>
      <c r="SQO157" s="827"/>
      <c r="SQP157" s="827"/>
      <c r="SQQ157" s="827"/>
      <c r="SQR157" s="827"/>
      <c r="SQS157" s="827"/>
      <c r="SQT157" s="827"/>
      <c r="SQU157" s="827"/>
      <c r="SQV157" s="827"/>
      <c r="SQW157" s="827"/>
      <c r="SQX157" s="827"/>
      <c r="SQY157" s="827"/>
      <c r="SQZ157" s="827"/>
      <c r="SRA157" s="827"/>
      <c r="SRB157" s="827"/>
      <c r="SRC157" s="827"/>
      <c r="SRD157" s="827"/>
      <c r="SRE157" s="827"/>
      <c r="SRF157" s="827"/>
      <c r="SRG157" s="827"/>
      <c r="SRH157" s="827"/>
      <c r="SRI157" s="827"/>
      <c r="SRJ157" s="827"/>
      <c r="SRK157" s="827"/>
      <c r="SRL157" s="827"/>
      <c r="SRM157" s="827"/>
      <c r="SRN157" s="827"/>
      <c r="SRO157" s="827"/>
      <c r="SRP157" s="826"/>
      <c r="SRQ157" s="827"/>
      <c r="SRR157" s="827"/>
      <c r="SRS157" s="827"/>
      <c r="SRT157" s="827"/>
      <c r="SRU157" s="827"/>
      <c r="SRV157" s="827"/>
      <c r="SRW157" s="827"/>
      <c r="SRX157" s="827"/>
      <c r="SRY157" s="827"/>
      <c r="SRZ157" s="827"/>
      <c r="SSA157" s="827"/>
      <c r="SSB157" s="827"/>
      <c r="SSC157" s="827"/>
      <c r="SSD157" s="827"/>
      <c r="SSE157" s="827"/>
      <c r="SSF157" s="827"/>
      <c r="SSG157" s="827"/>
      <c r="SSH157" s="827"/>
      <c r="SSI157" s="827"/>
      <c r="SSJ157" s="827"/>
      <c r="SSK157" s="827"/>
      <c r="SSL157" s="827"/>
      <c r="SSM157" s="827"/>
      <c r="SSN157" s="827"/>
      <c r="SSO157" s="827"/>
      <c r="SSP157" s="827"/>
      <c r="SSQ157" s="827"/>
      <c r="SSR157" s="827"/>
      <c r="SSS157" s="827"/>
      <c r="SST157" s="827"/>
      <c r="SSU157" s="826"/>
      <c r="SSV157" s="827"/>
      <c r="SSW157" s="827"/>
      <c r="SSX157" s="827"/>
      <c r="SSY157" s="827"/>
      <c r="SSZ157" s="827"/>
      <c r="STA157" s="827"/>
      <c r="STB157" s="827"/>
      <c r="STC157" s="827"/>
      <c r="STD157" s="827"/>
      <c r="STE157" s="827"/>
      <c r="STF157" s="827"/>
      <c r="STG157" s="827"/>
      <c r="STH157" s="827"/>
      <c r="STI157" s="827"/>
      <c r="STJ157" s="827"/>
      <c r="STK157" s="827"/>
      <c r="STL157" s="827"/>
      <c r="STM157" s="827"/>
      <c r="STN157" s="827"/>
      <c r="STO157" s="827"/>
      <c r="STP157" s="827"/>
      <c r="STQ157" s="827"/>
      <c r="STR157" s="827"/>
      <c r="STS157" s="827"/>
      <c r="STT157" s="827"/>
      <c r="STU157" s="827"/>
      <c r="STV157" s="827"/>
      <c r="STW157" s="827"/>
      <c r="STX157" s="827"/>
      <c r="STY157" s="827"/>
      <c r="STZ157" s="826"/>
      <c r="SUA157" s="827"/>
      <c r="SUB157" s="827"/>
      <c r="SUC157" s="827"/>
      <c r="SUD157" s="827"/>
      <c r="SUE157" s="827"/>
      <c r="SUF157" s="827"/>
      <c r="SUG157" s="827"/>
      <c r="SUH157" s="827"/>
      <c r="SUI157" s="827"/>
      <c r="SUJ157" s="827"/>
      <c r="SUK157" s="827"/>
      <c r="SUL157" s="827"/>
      <c r="SUM157" s="827"/>
      <c r="SUN157" s="827"/>
      <c r="SUO157" s="827"/>
      <c r="SUP157" s="827"/>
      <c r="SUQ157" s="827"/>
      <c r="SUR157" s="827"/>
      <c r="SUS157" s="827"/>
      <c r="SUT157" s="827"/>
      <c r="SUU157" s="827"/>
      <c r="SUV157" s="827"/>
      <c r="SUW157" s="827"/>
      <c r="SUX157" s="827"/>
      <c r="SUY157" s="827"/>
      <c r="SUZ157" s="827"/>
      <c r="SVA157" s="827"/>
      <c r="SVB157" s="827"/>
      <c r="SVC157" s="827"/>
      <c r="SVD157" s="827"/>
      <c r="SVE157" s="826"/>
      <c r="SVF157" s="827"/>
      <c r="SVG157" s="827"/>
      <c r="SVH157" s="827"/>
      <c r="SVI157" s="827"/>
      <c r="SVJ157" s="827"/>
      <c r="SVK157" s="827"/>
      <c r="SVL157" s="827"/>
      <c r="SVM157" s="827"/>
      <c r="SVN157" s="827"/>
      <c r="SVO157" s="827"/>
      <c r="SVP157" s="827"/>
      <c r="SVQ157" s="827"/>
      <c r="SVR157" s="827"/>
      <c r="SVS157" s="827"/>
      <c r="SVT157" s="827"/>
      <c r="SVU157" s="827"/>
      <c r="SVV157" s="827"/>
      <c r="SVW157" s="827"/>
      <c r="SVX157" s="827"/>
      <c r="SVY157" s="827"/>
      <c r="SVZ157" s="827"/>
      <c r="SWA157" s="827"/>
      <c r="SWB157" s="827"/>
      <c r="SWC157" s="827"/>
      <c r="SWD157" s="827"/>
      <c r="SWE157" s="827"/>
      <c r="SWF157" s="827"/>
      <c r="SWG157" s="827"/>
      <c r="SWH157" s="827"/>
      <c r="SWI157" s="827"/>
      <c r="SWJ157" s="826"/>
      <c r="SWK157" s="827"/>
      <c r="SWL157" s="827"/>
      <c r="SWM157" s="827"/>
      <c r="SWN157" s="827"/>
      <c r="SWO157" s="827"/>
      <c r="SWP157" s="827"/>
      <c r="SWQ157" s="827"/>
      <c r="SWR157" s="827"/>
      <c r="SWS157" s="827"/>
      <c r="SWT157" s="827"/>
      <c r="SWU157" s="827"/>
      <c r="SWV157" s="827"/>
      <c r="SWW157" s="827"/>
      <c r="SWX157" s="827"/>
      <c r="SWY157" s="827"/>
      <c r="SWZ157" s="827"/>
      <c r="SXA157" s="827"/>
      <c r="SXB157" s="827"/>
      <c r="SXC157" s="827"/>
      <c r="SXD157" s="827"/>
      <c r="SXE157" s="827"/>
      <c r="SXF157" s="827"/>
      <c r="SXG157" s="827"/>
      <c r="SXH157" s="827"/>
      <c r="SXI157" s="827"/>
      <c r="SXJ157" s="827"/>
      <c r="SXK157" s="827"/>
      <c r="SXL157" s="827"/>
      <c r="SXM157" s="827"/>
      <c r="SXN157" s="827"/>
      <c r="SXO157" s="826"/>
      <c r="SXP157" s="827"/>
      <c r="SXQ157" s="827"/>
      <c r="SXR157" s="827"/>
      <c r="SXS157" s="827"/>
      <c r="SXT157" s="827"/>
      <c r="SXU157" s="827"/>
      <c r="SXV157" s="827"/>
      <c r="SXW157" s="827"/>
      <c r="SXX157" s="827"/>
      <c r="SXY157" s="827"/>
      <c r="SXZ157" s="827"/>
      <c r="SYA157" s="827"/>
      <c r="SYB157" s="827"/>
      <c r="SYC157" s="827"/>
      <c r="SYD157" s="827"/>
      <c r="SYE157" s="827"/>
      <c r="SYF157" s="827"/>
      <c r="SYG157" s="827"/>
      <c r="SYH157" s="827"/>
      <c r="SYI157" s="827"/>
      <c r="SYJ157" s="827"/>
      <c r="SYK157" s="827"/>
      <c r="SYL157" s="827"/>
      <c r="SYM157" s="827"/>
      <c r="SYN157" s="827"/>
      <c r="SYO157" s="827"/>
      <c r="SYP157" s="827"/>
      <c r="SYQ157" s="827"/>
      <c r="SYR157" s="827"/>
      <c r="SYS157" s="827"/>
      <c r="SYT157" s="826"/>
      <c r="SYU157" s="827"/>
      <c r="SYV157" s="827"/>
      <c r="SYW157" s="827"/>
      <c r="SYX157" s="827"/>
      <c r="SYY157" s="827"/>
      <c r="SYZ157" s="827"/>
      <c r="SZA157" s="827"/>
      <c r="SZB157" s="827"/>
      <c r="SZC157" s="827"/>
      <c r="SZD157" s="827"/>
      <c r="SZE157" s="827"/>
      <c r="SZF157" s="827"/>
      <c r="SZG157" s="827"/>
      <c r="SZH157" s="827"/>
      <c r="SZI157" s="827"/>
      <c r="SZJ157" s="827"/>
      <c r="SZK157" s="827"/>
      <c r="SZL157" s="827"/>
      <c r="SZM157" s="827"/>
      <c r="SZN157" s="827"/>
      <c r="SZO157" s="827"/>
      <c r="SZP157" s="827"/>
      <c r="SZQ157" s="827"/>
      <c r="SZR157" s="827"/>
      <c r="SZS157" s="827"/>
      <c r="SZT157" s="827"/>
      <c r="SZU157" s="827"/>
      <c r="SZV157" s="827"/>
      <c r="SZW157" s="827"/>
      <c r="SZX157" s="827"/>
      <c r="SZY157" s="826"/>
      <c r="SZZ157" s="827"/>
      <c r="TAA157" s="827"/>
      <c r="TAB157" s="827"/>
      <c r="TAC157" s="827"/>
      <c r="TAD157" s="827"/>
      <c r="TAE157" s="827"/>
      <c r="TAF157" s="827"/>
      <c r="TAG157" s="827"/>
      <c r="TAH157" s="827"/>
      <c r="TAI157" s="827"/>
      <c r="TAJ157" s="827"/>
      <c r="TAK157" s="827"/>
      <c r="TAL157" s="827"/>
      <c r="TAM157" s="827"/>
      <c r="TAN157" s="827"/>
      <c r="TAO157" s="827"/>
      <c r="TAP157" s="827"/>
      <c r="TAQ157" s="827"/>
      <c r="TAR157" s="827"/>
      <c r="TAS157" s="827"/>
      <c r="TAT157" s="827"/>
      <c r="TAU157" s="827"/>
      <c r="TAV157" s="827"/>
      <c r="TAW157" s="827"/>
      <c r="TAX157" s="827"/>
      <c r="TAY157" s="827"/>
      <c r="TAZ157" s="827"/>
      <c r="TBA157" s="827"/>
      <c r="TBB157" s="827"/>
      <c r="TBC157" s="827"/>
      <c r="TBD157" s="826"/>
      <c r="TBE157" s="827"/>
      <c r="TBF157" s="827"/>
      <c r="TBG157" s="827"/>
      <c r="TBH157" s="827"/>
      <c r="TBI157" s="827"/>
      <c r="TBJ157" s="827"/>
      <c r="TBK157" s="827"/>
      <c r="TBL157" s="827"/>
      <c r="TBM157" s="827"/>
      <c r="TBN157" s="827"/>
      <c r="TBO157" s="827"/>
      <c r="TBP157" s="827"/>
      <c r="TBQ157" s="827"/>
      <c r="TBR157" s="827"/>
      <c r="TBS157" s="827"/>
      <c r="TBT157" s="827"/>
      <c r="TBU157" s="827"/>
      <c r="TBV157" s="827"/>
      <c r="TBW157" s="827"/>
      <c r="TBX157" s="827"/>
      <c r="TBY157" s="827"/>
      <c r="TBZ157" s="827"/>
      <c r="TCA157" s="827"/>
      <c r="TCB157" s="827"/>
      <c r="TCC157" s="827"/>
      <c r="TCD157" s="827"/>
      <c r="TCE157" s="827"/>
      <c r="TCF157" s="827"/>
      <c r="TCG157" s="827"/>
      <c r="TCH157" s="827"/>
      <c r="TCI157" s="826"/>
      <c r="TCJ157" s="827"/>
      <c r="TCK157" s="827"/>
      <c r="TCL157" s="827"/>
      <c r="TCM157" s="827"/>
      <c r="TCN157" s="827"/>
      <c r="TCO157" s="827"/>
      <c r="TCP157" s="827"/>
      <c r="TCQ157" s="827"/>
      <c r="TCR157" s="827"/>
      <c r="TCS157" s="827"/>
      <c r="TCT157" s="827"/>
      <c r="TCU157" s="827"/>
      <c r="TCV157" s="827"/>
      <c r="TCW157" s="827"/>
      <c r="TCX157" s="827"/>
      <c r="TCY157" s="827"/>
      <c r="TCZ157" s="827"/>
      <c r="TDA157" s="827"/>
      <c r="TDB157" s="827"/>
      <c r="TDC157" s="827"/>
      <c r="TDD157" s="827"/>
      <c r="TDE157" s="827"/>
      <c r="TDF157" s="827"/>
      <c r="TDG157" s="827"/>
      <c r="TDH157" s="827"/>
      <c r="TDI157" s="827"/>
      <c r="TDJ157" s="827"/>
      <c r="TDK157" s="827"/>
      <c r="TDL157" s="827"/>
      <c r="TDM157" s="827"/>
      <c r="TDN157" s="826"/>
      <c r="TDO157" s="827"/>
      <c r="TDP157" s="827"/>
      <c r="TDQ157" s="827"/>
      <c r="TDR157" s="827"/>
      <c r="TDS157" s="827"/>
      <c r="TDT157" s="827"/>
      <c r="TDU157" s="827"/>
      <c r="TDV157" s="827"/>
      <c r="TDW157" s="827"/>
      <c r="TDX157" s="827"/>
      <c r="TDY157" s="827"/>
      <c r="TDZ157" s="827"/>
      <c r="TEA157" s="827"/>
      <c r="TEB157" s="827"/>
      <c r="TEC157" s="827"/>
      <c r="TED157" s="827"/>
      <c r="TEE157" s="827"/>
      <c r="TEF157" s="827"/>
      <c r="TEG157" s="827"/>
      <c r="TEH157" s="827"/>
      <c r="TEI157" s="827"/>
      <c r="TEJ157" s="827"/>
      <c r="TEK157" s="827"/>
      <c r="TEL157" s="827"/>
      <c r="TEM157" s="827"/>
      <c r="TEN157" s="827"/>
      <c r="TEO157" s="827"/>
      <c r="TEP157" s="827"/>
      <c r="TEQ157" s="827"/>
      <c r="TER157" s="827"/>
      <c r="TES157" s="826"/>
      <c r="TET157" s="827"/>
      <c r="TEU157" s="827"/>
      <c r="TEV157" s="827"/>
      <c r="TEW157" s="827"/>
      <c r="TEX157" s="827"/>
      <c r="TEY157" s="827"/>
      <c r="TEZ157" s="827"/>
      <c r="TFA157" s="827"/>
      <c r="TFB157" s="827"/>
      <c r="TFC157" s="827"/>
      <c r="TFD157" s="827"/>
      <c r="TFE157" s="827"/>
      <c r="TFF157" s="827"/>
      <c r="TFG157" s="827"/>
      <c r="TFH157" s="827"/>
      <c r="TFI157" s="827"/>
      <c r="TFJ157" s="827"/>
      <c r="TFK157" s="827"/>
      <c r="TFL157" s="827"/>
      <c r="TFM157" s="827"/>
      <c r="TFN157" s="827"/>
      <c r="TFO157" s="827"/>
      <c r="TFP157" s="827"/>
      <c r="TFQ157" s="827"/>
      <c r="TFR157" s="827"/>
      <c r="TFS157" s="827"/>
      <c r="TFT157" s="827"/>
      <c r="TFU157" s="827"/>
      <c r="TFV157" s="827"/>
      <c r="TFW157" s="827"/>
      <c r="TFX157" s="826"/>
      <c r="TFY157" s="827"/>
      <c r="TFZ157" s="827"/>
      <c r="TGA157" s="827"/>
      <c r="TGB157" s="827"/>
      <c r="TGC157" s="827"/>
      <c r="TGD157" s="827"/>
      <c r="TGE157" s="827"/>
      <c r="TGF157" s="827"/>
      <c r="TGG157" s="827"/>
      <c r="TGH157" s="827"/>
      <c r="TGI157" s="827"/>
      <c r="TGJ157" s="827"/>
      <c r="TGK157" s="827"/>
      <c r="TGL157" s="827"/>
      <c r="TGM157" s="827"/>
      <c r="TGN157" s="827"/>
      <c r="TGO157" s="827"/>
      <c r="TGP157" s="827"/>
      <c r="TGQ157" s="827"/>
      <c r="TGR157" s="827"/>
      <c r="TGS157" s="827"/>
      <c r="TGT157" s="827"/>
      <c r="TGU157" s="827"/>
      <c r="TGV157" s="827"/>
      <c r="TGW157" s="827"/>
      <c r="TGX157" s="827"/>
      <c r="TGY157" s="827"/>
      <c r="TGZ157" s="827"/>
      <c r="THA157" s="827"/>
      <c r="THB157" s="827"/>
      <c r="THC157" s="826"/>
      <c r="THD157" s="827"/>
      <c r="THE157" s="827"/>
      <c r="THF157" s="827"/>
      <c r="THG157" s="827"/>
      <c r="THH157" s="827"/>
      <c r="THI157" s="827"/>
      <c r="THJ157" s="827"/>
      <c r="THK157" s="827"/>
      <c r="THL157" s="827"/>
      <c r="THM157" s="827"/>
      <c r="THN157" s="827"/>
      <c r="THO157" s="827"/>
      <c r="THP157" s="827"/>
      <c r="THQ157" s="827"/>
      <c r="THR157" s="827"/>
      <c r="THS157" s="827"/>
      <c r="THT157" s="827"/>
      <c r="THU157" s="827"/>
      <c r="THV157" s="827"/>
      <c r="THW157" s="827"/>
      <c r="THX157" s="827"/>
      <c r="THY157" s="827"/>
      <c r="THZ157" s="827"/>
      <c r="TIA157" s="827"/>
      <c r="TIB157" s="827"/>
      <c r="TIC157" s="827"/>
      <c r="TID157" s="827"/>
      <c r="TIE157" s="827"/>
      <c r="TIF157" s="827"/>
      <c r="TIG157" s="827"/>
      <c r="TIH157" s="826"/>
      <c r="TII157" s="827"/>
      <c r="TIJ157" s="827"/>
      <c r="TIK157" s="827"/>
      <c r="TIL157" s="827"/>
      <c r="TIM157" s="827"/>
      <c r="TIN157" s="827"/>
      <c r="TIO157" s="827"/>
      <c r="TIP157" s="827"/>
      <c r="TIQ157" s="827"/>
      <c r="TIR157" s="827"/>
      <c r="TIS157" s="827"/>
      <c r="TIT157" s="827"/>
      <c r="TIU157" s="827"/>
      <c r="TIV157" s="827"/>
      <c r="TIW157" s="827"/>
      <c r="TIX157" s="827"/>
      <c r="TIY157" s="827"/>
      <c r="TIZ157" s="827"/>
      <c r="TJA157" s="827"/>
      <c r="TJB157" s="827"/>
      <c r="TJC157" s="827"/>
      <c r="TJD157" s="827"/>
      <c r="TJE157" s="827"/>
      <c r="TJF157" s="827"/>
      <c r="TJG157" s="827"/>
      <c r="TJH157" s="827"/>
      <c r="TJI157" s="827"/>
      <c r="TJJ157" s="827"/>
      <c r="TJK157" s="827"/>
      <c r="TJL157" s="827"/>
      <c r="TJM157" s="826"/>
      <c r="TJN157" s="827"/>
      <c r="TJO157" s="827"/>
      <c r="TJP157" s="827"/>
      <c r="TJQ157" s="827"/>
      <c r="TJR157" s="827"/>
      <c r="TJS157" s="827"/>
      <c r="TJT157" s="827"/>
      <c r="TJU157" s="827"/>
      <c r="TJV157" s="827"/>
      <c r="TJW157" s="827"/>
      <c r="TJX157" s="827"/>
      <c r="TJY157" s="827"/>
      <c r="TJZ157" s="827"/>
      <c r="TKA157" s="827"/>
      <c r="TKB157" s="827"/>
      <c r="TKC157" s="827"/>
      <c r="TKD157" s="827"/>
      <c r="TKE157" s="827"/>
      <c r="TKF157" s="827"/>
      <c r="TKG157" s="827"/>
      <c r="TKH157" s="827"/>
      <c r="TKI157" s="827"/>
      <c r="TKJ157" s="827"/>
      <c r="TKK157" s="827"/>
      <c r="TKL157" s="827"/>
      <c r="TKM157" s="827"/>
      <c r="TKN157" s="827"/>
      <c r="TKO157" s="827"/>
      <c r="TKP157" s="827"/>
      <c r="TKQ157" s="827"/>
      <c r="TKR157" s="826"/>
      <c r="TKS157" s="827"/>
      <c r="TKT157" s="827"/>
      <c r="TKU157" s="827"/>
      <c r="TKV157" s="827"/>
      <c r="TKW157" s="827"/>
      <c r="TKX157" s="827"/>
      <c r="TKY157" s="827"/>
      <c r="TKZ157" s="827"/>
      <c r="TLA157" s="827"/>
      <c r="TLB157" s="827"/>
      <c r="TLC157" s="827"/>
      <c r="TLD157" s="827"/>
      <c r="TLE157" s="827"/>
      <c r="TLF157" s="827"/>
      <c r="TLG157" s="827"/>
      <c r="TLH157" s="827"/>
      <c r="TLI157" s="827"/>
      <c r="TLJ157" s="827"/>
      <c r="TLK157" s="827"/>
      <c r="TLL157" s="827"/>
      <c r="TLM157" s="827"/>
      <c r="TLN157" s="827"/>
      <c r="TLO157" s="827"/>
      <c r="TLP157" s="827"/>
      <c r="TLQ157" s="827"/>
      <c r="TLR157" s="827"/>
      <c r="TLS157" s="827"/>
      <c r="TLT157" s="827"/>
      <c r="TLU157" s="827"/>
      <c r="TLV157" s="827"/>
      <c r="TLW157" s="826"/>
      <c r="TLX157" s="827"/>
      <c r="TLY157" s="827"/>
      <c r="TLZ157" s="827"/>
      <c r="TMA157" s="827"/>
      <c r="TMB157" s="827"/>
      <c r="TMC157" s="827"/>
      <c r="TMD157" s="827"/>
      <c r="TME157" s="827"/>
      <c r="TMF157" s="827"/>
      <c r="TMG157" s="827"/>
      <c r="TMH157" s="827"/>
      <c r="TMI157" s="827"/>
      <c r="TMJ157" s="827"/>
      <c r="TMK157" s="827"/>
      <c r="TML157" s="827"/>
      <c r="TMM157" s="827"/>
      <c r="TMN157" s="827"/>
      <c r="TMO157" s="827"/>
      <c r="TMP157" s="827"/>
      <c r="TMQ157" s="827"/>
      <c r="TMR157" s="827"/>
      <c r="TMS157" s="827"/>
      <c r="TMT157" s="827"/>
      <c r="TMU157" s="827"/>
      <c r="TMV157" s="827"/>
      <c r="TMW157" s="827"/>
      <c r="TMX157" s="827"/>
      <c r="TMY157" s="827"/>
      <c r="TMZ157" s="827"/>
      <c r="TNA157" s="827"/>
      <c r="TNB157" s="826"/>
      <c r="TNC157" s="827"/>
      <c r="TND157" s="827"/>
      <c r="TNE157" s="827"/>
      <c r="TNF157" s="827"/>
      <c r="TNG157" s="827"/>
      <c r="TNH157" s="827"/>
      <c r="TNI157" s="827"/>
      <c r="TNJ157" s="827"/>
      <c r="TNK157" s="827"/>
      <c r="TNL157" s="827"/>
      <c r="TNM157" s="827"/>
      <c r="TNN157" s="827"/>
      <c r="TNO157" s="827"/>
      <c r="TNP157" s="827"/>
      <c r="TNQ157" s="827"/>
      <c r="TNR157" s="827"/>
      <c r="TNS157" s="827"/>
      <c r="TNT157" s="827"/>
      <c r="TNU157" s="827"/>
      <c r="TNV157" s="827"/>
      <c r="TNW157" s="827"/>
      <c r="TNX157" s="827"/>
      <c r="TNY157" s="827"/>
      <c r="TNZ157" s="827"/>
      <c r="TOA157" s="827"/>
      <c r="TOB157" s="827"/>
      <c r="TOC157" s="827"/>
      <c r="TOD157" s="827"/>
      <c r="TOE157" s="827"/>
      <c r="TOF157" s="827"/>
      <c r="TOG157" s="826"/>
      <c r="TOH157" s="827"/>
      <c r="TOI157" s="827"/>
      <c r="TOJ157" s="827"/>
      <c r="TOK157" s="827"/>
      <c r="TOL157" s="827"/>
      <c r="TOM157" s="827"/>
      <c r="TON157" s="827"/>
      <c r="TOO157" s="827"/>
      <c r="TOP157" s="827"/>
      <c r="TOQ157" s="827"/>
      <c r="TOR157" s="827"/>
      <c r="TOS157" s="827"/>
      <c r="TOT157" s="827"/>
      <c r="TOU157" s="827"/>
      <c r="TOV157" s="827"/>
      <c r="TOW157" s="827"/>
      <c r="TOX157" s="827"/>
      <c r="TOY157" s="827"/>
      <c r="TOZ157" s="827"/>
      <c r="TPA157" s="827"/>
      <c r="TPB157" s="827"/>
      <c r="TPC157" s="827"/>
      <c r="TPD157" s="827"/>
      <c r="TPE157" s="827"/>
      <c r="TPF157" s="827"/>
      <c r="TPG157" s="827"/>
      <c r="TPH157" s="827"/>
      <c r="TPI157" s="827"/>
      <c r="TPJ157" s="827"/>
      <c r="TPK157" s="827"/>
      <c r="TPL157" s="826"/>
      <c r="TPM157" s="827"/>
      <c r="TPN157" s="827"/>
      <c r="TPO157" s="827"/>
      <c r="TPP157" s="827"/>
      <c r="TPQ157" s="827"/>
      <c r="TPR157" s="827"/>
      <c r="TPS157" s="827"/>
      <c r="TPT157" s="827"/>
      <c r="TPU157" s="827"/>
      <c r="TPV157" s="827"/>
      <c r="TPW157" s="827"/>
      <c r="TPX157" s="827"/>
      <c r="TPY157" s="827"/>
      <c r="TPZ157" s="827"/>
      <c r="TQA157" s="827"/>
      <c r="TQB157" s="827"/>
      <c r="TQC157" s="827"/>
      <c r="TQD157" s="827"/>
      <c r="TQE157" s="827"/>
      <c r="TQF157" s="827"/>
      <c r="TQG157" s="827"/>
      <c r="TQH157" s="827"/>
      <c r="TQI157" s="827"/>
      <c r="TQJ157" s="827"/>
      <c r="TQK157" s="827"/>
      <c r="TQL157" s="827"/>
      <c r="TQM157" s="827"/>
      <c r="TQN157" s="827"/>
      <c r="TQO157" s="827"/>
      <c r="TQP157" s="827"/>
      <c r="TQQ157" s="826"/>
      <c r="TQR157" s="827"/>
      <c r="TQS157" s="827"/>
      <c r="TQT157" s="827"/>
      <c r="TQU157" s="827"/>
      <c r="TQV157" s="827"/>
      <c r="TQW157" s="827"/>
      <c r="TQX157" s="827"/>
      <c r="TQY157" s="827"/>
      <c r="TQZ157" s="827"/>
      <c r="TRA157" s="827"/>
      <c r="TRB157" s="827"/>
      <c r="TRC157" s="827"/>
      <c r="TRD157" s="827"/>
      <c r="TRE157" s="827"/>
      <c r="TRF157" s="827"/>
      <c r="TRG157" s="827"/>
      <c r="TRH157" s="827"/>
      <c r="TRI157" s="827"/>
      <c r="TRJ157" s="827"/>
      <c r="TRK157" s="827"/>
      <c r="TRL157" s="827"/>
      <c r="TRM157" s="827"/>
      <c r="TRN157" s="827"/>
      <c r="TRO157" s="827"/>
      <c r="TRP157" s="827"/>
      <c r="TRQ157" s="827"/>
      <c r="TRR157" s="827"/>
      <c r="TRS157" s="827"/>
      <c r="TRT157" s="827"/>
      <c r="TRU157" s="827"/>
      <c r="TRV157" s="826"/>
      <c r="TRW157" s="827"/>
      <c r="TRX157" s="827"/>
      <c r="TRY157" s="827"/>
      <c r="TRZ157" s="827"/>
      <c r="TSA157" s="827"/>
      <c r="TSB157" s="827"/>
      <c r="TSC157" s="827"/>
      <c r="TSD157" s="827"/>
      <c r="TSE157" s="827"/>
      <c r="TSF157" s="827"/>
      <c r="TSG157" s="827"/>
      <c r="TSH157" s="827"/>
      <c r="TSI157" s="827"/>
      <c r="TSJ157" s="827"/>
      <c r="TSK157" s="827"/>
      <c r="TSL157" s="827"/>
      <c r="TSM157" s="827"/>
      <c r="TSN157" s="827"/>
      <c r="TSO157" s="827"/>
      <c r="TSP157" s="827"/>
      <c r="TSQ157" s="827"/>
      <c r="TSR157" s="827"/>
      <c r="TSS157" s="827"/>
      <c r="TST157" s="827"/>
      <c r="TSU157" s="827"/>
      <c r="TSV157" s="827"/>
      <c r="TSW157" s="827"/>
      <c r="TSX157" s="827"/>
      <c r="TSY157" s="827"/>
      <c r="TSZ157" s="827"/>
      <c r="TTA157" s="826"/>
      <c r="TTB157" s="827"/>
      <c r="TTC157" s="827"/>
      <c r="TTD157" s="827"/>
      <c r="TTE157" s="827"/>
      <c r="TTF157" s="827"/>
      <c r="TTG157" s="827"/>
      <c r="TTH157" s="827"/>
      <c r="TTI157" s="827"/>
      <c r="TTJ157" s="827"/>
      <c r="TTK157" s="827"/>
      <c r="TTL157" s="827"/>
      <c r="TTM157" s="827"/>
      <c r="TTN157" s="827"/>
      <c r="TTO157" s="827"/>
      <c r="TTP157" s="827"/>
      <c r="TTQ157" s="827"/>
      <c r="TTR157" s="827"/>
      <c r="TTS157" s="827"/>
      <c r="TTT157" s="827"/>
      <c r="TTU157" s="827"/>
      <c r="TTV157" s="827"/>
      <c r="TTW157" s="827"/>
      <c r="TTX157" s="827"/>
      <c r="TTY157" s="827"/>
      <c r="TTZ157" s="827"/>
      <c r="TUA157" s="827"/>
      <c r="TUB157" s="827"/>
      <c r="TUC157" s="827"/>
      <c r="TUD157" s="827"/>
      <c r="TUE157" s="827"/>
      <c r="TUF157" s="826"/>
      <c r="TUG157" s="827"/>
      <c r="TUH157" s="827"/>
      <c r="TUI157" s="827"/>
      <c r="TUJ157" s="827"/>
      <c r="TUK157" s="827"/>
      <c r="TUL157" s="827"/>
      <c r="TUM157" s="827"/>
      <c r="TUN157" s="827"/>
      <c r="TUO157" s="827"/>
      <c r="TUP157" s="827"/>
      <c r="TUQ157" s="827"/>
      <c r="TUR157" s="827"/>
      <c r="TUS157" s="827"/>
      <c r="TUT157" s="827"/>
      <c r="TUU157" s="827"/>
      <c r="TUV157" s="827"/>
      <c r="TUW157" s="827"/>
      <c r="TUX157" s="827"/>
      <c r="TUY157" s="827"/>
      <c r="TUZ157" s="827"/>
      <c r="TVA157" s="827"/>
      <c r="TVB157" s="827"/>
      <c r="TVC157" s="827"/>
      <c r="TVD157" s="827"/>
      <c r="TVE157" s="827"/>
      <c r="TVF157" s="827"/>
      <c r="TVG157" s="827"/>
      <c r="TVH157" s="827"/>
      <c r="TVI157" s="827"/>
      <c r="TVJ157" s="827"/>
      <c r="TVK157" s="826"/>
      <c r="TVL157" s="827"/>
      <c r="TVM157" s="827"/>
      <c r="TVN157" s="827"/>
      <c r="TVO157" s="827"/>
      <c r="TVP157" s="827"/>
      <c r="TVQ157" s="827"/>
      <c r="TVR157" s="827"/>
      <c r="TVS157" s="827"/>
      <c r="TVT157" s="827"/>
      <c r="TVU157" s="827"/>
      <c r="TVV157" s="827"/>
      <c r="TVW157" s="827"/>
      <c r="TVX157" s="827"/>
      <c r="TVY157" s="827"/>
      <c r="TVZ157" s="827"/>
      <c r="TWA157" s="827"/>
      <c r="TWB157" s="827"/>
      <c r="TWC157" s="827"/>
      <c r="TWD157" s="827"/>
      <c r="TWE157" s="827"/>
      <c r="TWF157" s="827"/>
      <c r="TWG157" s="827"/>
      <c r="TWH157" s="827"/>
      <c r="TWI157" s="827"/>
      <c r="TWJ157" s="827"/>
      <c r="TWK157" s="827"/>
      <c r="TWL157" s="827"/>
      <c r="TWM157" s="827"/>
      <c r="TWN157" s="827"/>
      <c r="TWO157" s="827"/>
      <c r="TWP157" s="826"/>
      <c r="TWQ157" s="827"/>
      <c r="TWR157" s="827"/>
      <c r="TWS157" s="827"/>
      <c r="TWT157" s="827"/>
      <c r="TWU157" s="827"/>
      <c r="TWV157" s="827"/>
      <c r="TWW157" s="827"/>
      <c r="TWX157" s="827"/>
      <c r="TWY157" s="827"/>
      <c r="TWZ157" s="827"/>
      <c r="TXA157" s="827"/>
      <c r="TXB157" s="827"/>
      <c r="TXC157" s="827"/>
      <c r="TXD157" s="827"/>
      <c r="TXE157" s="827"/>
      <c r="TXF157" s="827"/>
      <c r="TXG157" s="827"/>
      <c r="TXH157" s="827"/>
      <c r="TXI157" s="827"/>
      <c r="TXJ157" s="827"/>
      <c r="TXK157" s="827"/>
      <c r="TXL157" s="827"/>
      <c r="TXM157" s="827"/>
      <c r="TXN157" s="827"/>
      <c r="TXO157" s="827"/>
      <c r="TXP157" s="827"/>
      <c r="TXQ157" s="827"/>
      <c r="TXR157" s="827"/>
      <c r="TXS157" s="827"/>
      <c r="TXT157" s="827"/>
      <c r="TXU157" s="826"/>
      <c r="TXV157" s="827"/>
      <c r="TXW157" s="827"/>
      <c r="TXX157" s="827"/>
      <c r="TXY157" s="827"/>
      <c r="TXZ157" s="827"/>
      <c r="TYA157" s="827"/>
      <c r="TYB157" s="827"/>
      <c r="TYC157" s="827"/>
      <c r="TYD157" s="827"/>
      <c r="TYE157" s="827"/>
      <c r="TYF157" s="827"/>
      <c r="TYG157" s="827"/>
      <c r="TYH157" s="827"/>
      <c r="TYI157" s="827"/>
      <c r="TYJ157" s="827"/>
      <c r="TYK157" s="827"/>
      <c r="TYL157" s="827"/>
      <c r="TYM157" s="827"/>
      <c r="TYN157" s="827"/>
      <c r="TYO157" s="827"/>
      <c r="TYP157" s="827"/>
      <c r="TYQ157" s="827"/>
      <c r="TYR157" s="827"/>
      <c r="TYS157" s="827"/>
      <c r="TYT157" s="827"/>
      <c r="TYU157" s="827"/>
      <c r="TYV157" s="827"/>
      <c r="TYW157" s="827"/>
      <c r="TYX157" s="827"/>
      <c r="TYY157" s="827"/>
      <c r="TYZ157" s="826"/>
      <c r="TZA157" s="827"/>
      <c r="TZB157" s="827"/>
      <c r="TZC157" s="827"/>
      <c r="TZD157" s="827"/>
      <c r="TZE157" s="827"/>
      <c r="TZF157" s="827"/>
      <c r="TZG157" s="827"/>
      <c r="TZH157" s="827"/>
      <c r="TZI157" s="827"/>
      <c r="TZJ157" s="827"/>
      <c r="TZK157" s="827"/>
      <c r="TZL157" s="827"/>
      <c r="TZM157" s="827"/>
      <c r="TZN157" s="827"/>
      <c r="TZO157" s="827"/>
      <c r="TZP157" s="827"/>
      <c r="TZQ157" s="827"/>
      <c r="TZR157" s="827"/>
      <c r="TZS157" s="827"/>
      <c r="TZT157" s="827"/>
      <c r="TZU157" s="827"/>
      <c r="TZV157" s="827"/>
      <c r="TZW157" s="827"/>
      <c r="TZX157" s="827"/>
      <c r="TZY157" s="827"/>
      <c r="TZZ157" s="827"/>
      <c r="UAA157" s="827"/>
      <c r="UAB157" s="827"/>
      <c r="UAC157" s="827"/>
      <c r="UAD157" s="827"/>
      <c r="UAE157" s="826"/>
      <c r="UAF157" s="827"/>
      <c r="UAG157" s="827"/>
      <c r="UAH157" s="827"/>
      <c r="UAI157" s="827"/>
      <c r="UAJ157" s="827"/>
      <c r="UAK157" s="827"/>
      <c r="UAL157" s="827"/>
      <c r="UAM157" s="827"/>
      <c r="UAN157" s="827"/>
      <c r="UAO157" s="827"/>
      <c r="UAP157" s="827"/>
      <c r="UAQ157" s="827"/>
      <c r="UAR157" s="827"/>
      <c r="UAS157" s="827"/>
      <c r="UAT157" s="827"/>
      <c r="UAU157" s="827"/>
      <c r="UAV157" s="827"/>
      <c r="UAW157" s="827"/>
      <c r="UAX157" s="827"/>
      <c r="UAY157" s="827"/>
      <c r="UAZ157" s="827"/>
      <c r="UBA157" s="827"/>
      <c r="UBB157" s="827"/>
      <c r="UBC157" s="827"/>
      <c r="UBD157" s="827"/>
      <c r="UBE157" s="827"/>
      <c r="UBF157" s="827"/>
      <c r="UBG157" s="827"/>
      <c r="UBH157" s="827"/>
      <c r="UBI157" s="827"/>
      <c r="UBJ157" s="826"/>
      <c r="UBK157" s="827"/>
      <c r="UBL157" s="827"/>
      <c r="UBM157" s="827"/>
      <c r="UBN157" s="827"/>
      <c r="UBO157" s="827"/>
      <c r="UBP157" s="827"/>
      <c r="UBQ157" s="827"/>
      <c r="UBR157" s="827"/>
      <c r="UBS157" s="827"/>
      <c r="UBT157" s="827"/>
      <c r="UBU157" s="827"/>
      <c r="UBV157" s="827"/>
      <c r="UBW157" s="827"/>
      <c r="UBX157" s="827"/>
      <c r="UBY157" s="827"/>
      <c r="UBZ157" s="827"/>
      <c r="UCA157" s="827"/>
      <c r="UCB157" s="827"/>
      <c r="UCC157" s="827"/>
      <c r="UCD157" s="827"/>
      <c r="UCE157" s="827"/>
      <c r="UCF157" s="827"/>
      <c r="UCG157" s="827"/>
      <c r="UCH157" s="827"/>
      <c r="UCI157" s="827"/>
      <c r="UCJ157" s="827"/>
      <c r="UCK157" s="827"/>
      <c r="UCL157" s="827"/>
      <c r="UCM157" s="827"/>
      <c r="UCN157" s="827"/>
      <c r="UCO157" s="826"/>
      <c r="UCP157" s="827"/>
      <c r="UCQ157" s="827"/>
      <c r="UCR157" s="827"/>
      <c r="UCS157" s="827"/>
      <c r="UCT157" s="827"/>
      <c r="UCU157" s="827"/>
      <c r="UCV157" s="827"/>
      <c r="UCW157" s="827"/>
      <c r="UCX157" s="827"/>
      <c r="UCY157" s="827"/>
      <c r="UCZ157" s="827"/>
      <c r="UDA157" s="827"/>
      <c r="UDB157" s="827"/>
      <c r="UDC157" s="827"/>
      <c r="UDD157" s="827"/>
      <c r="UDE157" s="827"/>
      <c r="UDF157" s="827"/>
      <c r="UDG157" s="827"/>
      <c r="UDH157" s="827"/>
      <c r="UDI157" s="827"/>
      <c r="UDJ157" s="827"/>
      <c r="UDK157" s="827"/>
      <c r="UDL157" s="827"/>
      <c r="UDM157" s="827"/>
      <c r="UDN157" s="827"/>
      <c r="UDO157" s="827"/>
      <c r="UDP157" s="827"/>
      <c r="UDQ157" s="827"/>
      <c r="UDR157" s="827"/>
      <c r="UDS157" s="827"/>
      <c r="UDT157" s="826"/>
      <c r="UDU157" s="827"/>
      <c r="UDV157" s="827"/>
      <c r="UDW157" s="827"/>
      <c r="UDX157" s="827"/>
      <c r="UDY157" s="827"/>
      <c r="UDZ157" s="827"/>
      <c r="UEA157" s="827"/>
      <c r="UEB157" s="827"/>
      <c r="UEC157" s="827"/>
      <c r="UED157" s="827"/>
      <c r="UEE157" s="827"/>
      <c r="UEF157" s="827"/>
      <c r="UEG157" s="827"/>
      <c r="UEH157" s="827"/>
      <c r="UEI157" s="827"/>
      <c r="UEJ157" s="827"/>
      <c r="UEK157" s="827"/>
      <c r="UEL157" s="827"/>
      <c r="UEM157" s="827"/>
      <c r="UEN157" s="827"/>
      <c r="UEO157" s="827"/>
      <c r="UEP157" s="827"/>
      <c r="UEQ157" s="827"/>
      <c r="UER157" s="827"/>
      <c r="UES157" s="827"/>
      <c r="UET157" s="827"/>
      <c r="UEU157" s="827"/>
      <c r="UEV157" s="827"/>
      <c r="UEW157" s="827"/>
      <c r="UEX157" s="827"/>
      <c r="UEY157" s="826"/>
      <c r="UEZ157" s="827"/>
      <c r="UFA157" s="827"/>
      <c r="UFB157" s="827"/>
      <c r="UFC157" s="827"/>
      <c r="UFD157" s="827"/>
      <c r="UFE157" s="827"/>
      <c r="UFF157" s="827"/>
      <c r="UFG157" s="827"/>
      <c r="UFH157" s="827"/>
      <c r="UFI157" s="827"/>
      <c r="UFJ157" s="827"/>
      <c r="UFK157" s="827"/>
      <c r="UFL157" s="827"/>
      <c r="UFM157" s="827"/>
      <c r="UFN157" s="827"/>
      <c r="UFO157" s="827"/>
      <c r="UFP157" s="827"/>
      <c r="UFQ157" s="827"/>
      <c r="UFR157" s="827"/>
      <c r="UFS157" s="827"/>
      <c r="UFT157" s="827"/>
      <c r="UFU157" s="827"/>
      <c r="UFV157" s="827"/>
      <c r="UFW157" s="827"/>
      <c r="UFX157" s="827"/>
      <c r="UFY157" s="827"/>
      <c r="UFZ157" s="827"/>
      <c r="UGA157" s="827"/>
      <c r="UGB157" s="827"/>
      <c r="UGC157" s="827"/>
      <c r="UGD157" s="826"/>
      <c r="UGE157" s="827"/>
      <c r="UGF157" s="827"/>
      <c r="UGG157" s="827"/>
      <c r="UGH157" s="827"/>
      <c r="UGI157" s="827"/>
      <c r="UGJ157" s="827"/>
      <c r="UGK157" s="827"/>
      <c r="UGL157" s="827"/>
      <c r="UGM157" s="827"/>
      <c r="UGN157" s="827"/>
      <c r="UGO157" s="827"/>
      <c r="UGP157" s="827"/>
      <c r="UGQ157" s="827"/>
      <c r="UGR157" s="827"/>
      <c r="UGS157" s="827"/>
      <c r="UGT157" s="827"/>
      <c r="UGU157" s="827"/>
      <c r="UGV157" s="827"/>
      <c r="UGW157" s="827"/>
      <c r="UGX157" s="827"/>
      <c r="UGY157" s="827"/>
      <c r="UGZ157" s="827"/>
      <c r="UHA157" s="827"/>
      <c r="UHB157" s="827"/>
      <c r="UHC157" s="827"/>
      <c r="UHD157" s="827"/>
      <c r="UHE157" s="827"/>
      <c r="UHF157" s="827"/>
      <c r="UHG157" s="827"/>
      <c r="UHH157" s="827"/>
      <c r="UHI157" s="826"/>
      <c r="UHJ157" s="827"/>
      <c r="UHK157" s="827"/>
      <c r="UHL157" s="827"/>
      <c r="UHM157" s="827"/>
      <c r="UHN157" s="827"/>
      <c r="UHO157" s="827"/>
      <c r="UHP157" s="827"/>
      <c r="UHQ157" s="827"/>
      <c r="UHR157" s="827"/>
      <c r="UHS157" s="827"/>
      <c r="UHT157" s="827"/>
      <c r="UHU157" s="827"/>
      <c r="UHV157" s="827"/>
      <c r="UHW157" s="827"/>
      <c r="UHX157" s="827"/>
      <c r="UHY157" s="827"/>
      <c r="UHZ157" s="827"/>
      <c r="UIA157" s="827"/>
      <c r="UIB157" s="827"/>
      <c r="UIC157" s="827"/>
      <c r="UID157" s="827"/>
      <c r="UIE157" s="827"/>
      <c r="UIF157" s="827"/>
      <c r="UIG157" s="827"/>
      <c r="UIH157" s="827"/>
      <c r="UII157" s="827"/>
      <c r="UIJ157" s="827"/>
      <c r="UIK157" s="827"/>
      <c r="UIL157" s="827"/>
      <c r="UIM157" s="827"/>
      <c r="UIN157" s="826"/>
      <c r="UIO157" s="827"/>
      <c r="UIP157" s="827"/>
      <c r="UIQ157" s="827"/>
      <c r="UIR157" s="827"/>
      <c r="UIS157" s="827"/>
      <c r="UIT157" s="827"/>
      <c r="UIU157" s="827"/>
      <c r="UIV157" s="827"/>
      <c r="UIW157" s="827"/>
      <c r="UIX157" s="827"/>
      <c r="UIY157" s="827"/>
      <c r="UIZ157" s="827"/>
      <c r="UJA157" s="827"/>
      <c r="UJB157" s="827"/>
      <c r="UJC157" s="827"/>
      <c r="UJD157" s="827"/>
      <c r="UJE157" s="827"/>
      <c r="UJF157" s="827"/>
      <c r="UJG157" s="827"/>
      <c r="UJH157" s="827"/>
      <c r="UJI157" s="827"/>
      <c r="UJJ157" s="827"/>
      <c r="UJK157" s="827"/>
      <c r="UJL157" s="827"/>
      <c r="UJM157" s="827"/>
      <c r="UJN157" s="827"/>
      <c r="UJO157" s="827"/>
      <c r="UJP157" s="827"/>
      <c r="UJQ157" s="827"/>
      <c r="UJR157" s="827"/>
      <c r="UJS157" s="826"/>
      <c r="UJT157" s="827"/>
      <c r="UJU157" s="827"/>
      <c r="UJV157" s="827"/>
      <c r="UJW157" s="827"/>
      <c r="UJX157" s="827"/>
      <c r="UJY157" s="827"/>
      <c r="UJZ157" s="827"/>
      <c r="UKA157" s="827"/>
      <c r="UKB157" s="827"/>
      <c r="UKC157" s="827"/>
      <c r="UKD157" s="827"/>
      <c r="UKE157" s="827"/>
      <c r="UKF157" s="827"/>
      <c r="UKG157" s="827"/>
      <c r="UKH157" s="827"/>
      <c r="UKI157" s="827"/>
      <c r="UKJ157" s="827"/>
      <c r="UKK157" s="827"/>
      <c r="UKL157" s="827"/>
      <c r="UKM157" s="827"/>
      <c r="UKN157" s="827"/>
      <c r="UKO157" s="827"/>
      <c r="UKP157" s="827"/>
      <c r="UKQ157" s="827"/>
      <c r="UKR157" s="827"/>
      <c r="UKS157" s="827"/>
      <c r="UKT157" s="827"/>
      <c r="UKU157" s="827"/>
      <c r="UKV157" s="827"/>
      <c r="UKW157" s="827"/>
      <c r="UKX157" s="826"/>
      <c r="UKY157" s="827"/>
      <c r="UKZ157" s="827"/>
      <c r="ULA157" s="827"/>
      <c r="ULB157" s="827"/>
      <c r="ULC157" s="827"/>
      <c r="ULD157" s="827"/>
      <c r="ULE157" s="827"/>
      <c r="ULF157" s="827"/>
      <c r="ULG157" s="827"/>
      <c r="ULH157" s="827"/>
      <c r="ULI157" s="827"/>
      <c r="ULJ157" s="827"/>
      <c r="ULK157" s="827"/>
      <c r="ULL157" s="827"/>
      <c r="ULM157" s="827"/>
      <c r="ULN157" s="827"/>
      <c r="ULO157" s="827"/>
      <c r="ULP157" s="827"/>
      <c r="ULQ157" s="827"/>
      <c r="ULR157" s="827"/>
      <c r="ULS157" s="827"/>
      <c r="ULT157" s="827"/>
      <c r="ULU157" s="827"/>
      <c r="ULV157" s="827"/>
      <c r="ULW157" s="827"/>
      <c r="ULX157" s="827"/>
      <c r="ULY157" s="827"/>
      <c r="ULZ157" s="827"/>
      <c r="UMA157" s="827"/>
      <c r="UMB157" s="827"/>
      <c r="UMC157" s="826"/>
      <c r="UMD157" s="827"/>
      <c r="UME157" s="827"/>
      <c r="UMF157" s="827"/>
      <c r="UMG157" s="827"/>
      <c r="UMH157" s="827"/>
      <c r="UMI157" s="827"/>
      <c r="UMJ157" s="827"/>
      <c r="UMK157" s="827"/>
      <c r="UML157" s="827"/>
      <c r="UMM157" s="827"/>
      <c r="UMN157" s="827"/>
      <c r="UMO157" s="827"/>
      <c r="UMP157" s="827"/>
      <c r="UMQ157" s="827"/>
      <c r="UMR157" s="827"/>
      <c r="UMS157" s="827"/>
      <c r="UMT157" s="827"/>
      <c r="UMU157" s="827"/>
      <c r="UMV157" s="827"/>
      <c r="UMW157" s="827"/>
      <c r="UMX157" s="827"/>
      <c r="UMY157" s="827"/>
      <c r="UMZ157" s="827"/>
      <c r="UNA157" s="827"/>
      <c r="UNB157" s="827"/>
      <c r="UNC157" s="827"/>
      <c r="UND157" s="827"/>
      <c r="UNE157" s="827"/>
      <c r="UNF157" s="827"/>
      <c r="UNG157" s="827"/>
      <c r="UNH157" s="826"/>
      <c r="UNI157" s="827"/>
      <c r="UNJ157" s="827"/>
      <c r="UNK157" s="827"/>
      <c r="UNL157" s="827"/>
      <c r="UNM157" s="827"/>
      <c r="UNN157" s="827"/>
      <c r="UNO157" s="827"/>
      <c r="UNP157" s="827"/>
      <c r="UNQ157" s="827"/>
      <c r="UNR157" s="827"/>
      <c r="UNS157" s="827"/>
      <c r="UNT157" s="827"/>
      <c r="UNU157" s="827"/>
      <c r="UNV157" s="827"/>
      <c r="UNW157" s="827"/>
      <c r="UNX157" s="827"/>
      <c r="UNY157" s="827"/>
      <c r="UNZ157" s="827"/>
      <c r="UOA157" s="827"/>
      <c r="UOB157" s="827"/>
      <c r="UOC157" s="827"/>
      <c r="UOD157" s="827"/>
      <c r="UOE157" s="827"/>
      <c r="UOF157" s="827"/>
      <c r="UOG157" s="827"/>
      <c r="UOH157" s="827"/>
      <c r="UOI157" s="827"/>
      <c r="UOJ157" s="827"/>
      <c r="UOK157" s="827"/>
      <c r="UOL157" s="827"/>
      <c r="UOM157" s="826"/>
      <c r="UON157" s="827"/>
      <c r="UOO157" s="827"/>
      <c r="UOP157" s="827"/>
      <c r="UOQ157" s="827"/>
      <c r="UOR157" s="827"/>
      <c r="UOS157" s="827"/>
      <c r="UOT157" s="827"/>
      <c r="UOU157" s="827"/>
      <c r="UOV157" s="827"/>
      <c r="UOW157" s="827"/>
      <c r="UOX157" s="827"/>
      <c r="UOY157" s="827"/>
      <c r="UOZ157" s="827"/>
      <c r="UPA157" s="827"/>
      <c r="UPB157" s="827"/>
      <c r="UPC157" s="827"/>
      <c r="UPD157" s="827"/>
      <c r="UPE157" s="827"/>
      <c r="UPF157" s="827"/>
      <c r="UPG157" s="827"/>
      <c r="UPH157" s="827"/>
      <c r="UPI157" s="827"/>
      <c r="UPJ157" s="827"/>
      <c r="UPK157" s="827"/>
      <c r="UPL157" s="827"/>
      <c r="UPM157" s="827"/>
      <c r="UPN157" s="827"/>
      <c r="UPO157" s="827"/>
      <c r="UPP157" s="827"/>
      <c r="UPQ157" s="827"/>
      <c r="UPR157" s="826"/>
      <c r="UPS157" s="827"/>
      <c r="UPT157" s="827"/>
      <c r="UPU157" s="827"/>
      <c r="UPV157" s="827"/>
      <c r="UPW157" s="827"/>
      <c r="UPX157" s="827"/>
      <c r="UPY157" s="827"/>
      <c r="UPZ157" s="827"/>
      <c r="UQA157" s="827"/>
      <c r="UQB157" s="827"/>
      <c r="UQC157" s="827"/>
      <c r="UQD157" s="827"/>
      <c r="UQE157" s="827"/>
      <c r="UQF157" s="827"/>
      <c r="UQG157" s="827"/>
      <c r="UQH157" s="827"/>
      <c r="UQI157" s="827"/>
      <c r="UQJ157" s="827"/>
      <c r="UQK157" s="827"/>
      <c r="UQL157" s="827"/>
      <c r="UQM157" s="827"/>
      <c r="UQN157" s="827"/>
      <c r="UQO157" s="827"/>
      <c r="UQP157" s="827"/>
      <c r="UQQ157" s="827"/>
      <c r="UQR157" s="827"/>
      <c r="UQS157" s="827"/>
      <c r="UQT157" s="827"/>
      <c r="UQU157" s="827"/>
      <c r="UQV157" s="827"/>
      <c r="UQW157" s="826"/>
      <c r="UQX157" s="827"/>
      <c r="UQY157" s="827"/>
      <c r="UQZ157" s="827"/>
      <c r="URA157" s="827"/>
      <c r="URB157" s="827"/>
      <c r="URC157" s="827"/>
      <c r="URD157" s="827"/>
      <c r="URE157" s="827"/>
      <c r="URF157" s="827"/>
      <c r="URG157" s="827"/>
      <c r="URH157" s="827"/>
      <c r="URI157" s="827"/>
      <c r="URJ157" s="827"/>
      <c r="URK157" s="827"/>
      <c r="URL157" s="827"/>
      <c r="URM157" s="827"/>
      <c r="URN157" s="827"/>
      <c r="URO157" s="827"/>
      <c r="URP157" s="827"/>
      <c r="URQ157" s="827"/>
      <c r="URR157" s="827"/>
      <c r="URS157" s="827"/>
      <c r="URT157" s="827"/>
      <c r="URU157" s="827"/>
      <c r="URV157" s="827"/>
      <c r="URW157" s="827"/>
      <c r="URX157" s="827"/>
      <c r="URY157" s="827"/>
      <c r="URZ157" s="827"/>
      <c r="USA157" s="827"/>
      <c r="USB157" s="826"/>
      <c r="USC157" s="827"/>
      <c r="USD157" s="827"/>
      <c r="USE157" s="827"/>
      <c r="USF157" s="827"/>
      <c r="USG157" s="827"/>
      <c r="USH157" s="827"/>
      <c r="USI157" s="827"/>
      <c r="USJ157" s="827"/>
      <c r="USK157" s="827"/>
      <c r="USL157" s="827"/>
      <c r="USM157" s="827"/>
      <c r="USN157" s="827"/>
      <c r="USO157" s="827"/>
      <c r="USP157" s="827"/>
      <c r="USQ157" s="827"/>
      <c r="USR157" s="827"/>
      <c r="USS157" s="827"/>
      <c r="UST157" s="827"/>
      <c r="USU157" s="827"/>
      <c r="USV157" s="827"/>
      <c r="USW157" s="827"/>
      <c r="USX157" s="827"/>
      <c r="USY157" s="827"/>
      <c r="USZ157" s="827"/>
      <c r="UTA157" s="827"/>
      <c r="UTB157" s="827"/>
      <c r="UTC157" s="827"/>
      <c r="UTD157" s="827"/>
      <c r="UTE157" s="827"/>
      <c r="UTF157" s="827"/>
      <c r="UTG157" s="826"/>
      <c r="UTH157" s="827"/>
      <c r="UTI157" s="827"/>
      <c r="UTJ157" s="827"/>
      <c r="UTK157" s="827"/>
      <c r="UTL157" s="827"/>
      <c r="UTM157" s="827"/>
      <c r="UTN157" s="827"/>
      <c r="UTO157" s="827"/>
      <c r="UTP157" s="827"/>
      <c r="UTQ157" s="827"/>
      <c r="UTR157" s="827"/>
      <c r="UTS157" s="827"/>
      <c r="UTT157" s="827"/>
      <c r="UTU157" s="827"/>
      <c r="UTV157" s="827"/>
      <c r="UTW157" s="827"/>
      <c r="UTX157" s="827"/>
      <c r="UTY157" s="827"/>
      <c r="UTZ157" s="827"/>
      <c r="UUA157" s="827"/>
      <c r="UUB157" s="827"/>
      <c r="UUC157" s="827"/>
      <c r="UUD157" s="827"/>
      <c r="UUE157" s="827"/>
      <c r="UUF157" s="827"/>
      <c r="UUG157" s="827"/>
      <c r="UUH157" s="827"/>
      <c r="UUI157" s="827"/>
      <c r="UUJ157" s="827"/>
      <c r="UUK157" s="827"/>
      <c r="UUL157" s="826"/>
      <c r="UUM157" s="827"/>
      <c r="UUN157" s="827"/>
      <c r="UUO157" s="827"/>
      <c r="UUP157" s="827"/>
      <c r="UUQ157" s="827"/>
      <c r="UUR157" s="827"/>
      <c r="UUS157" s="827"/>
      <c r="UUT157" s="827"/>
      <c r="UUU157" s="827"/>
      <c r="UUV157" s="827"/>
      <c r="UUW157" s="827"/>
      <c r="UUX157" s="827"/>
      <c r="UUY157" s="827"/>
      <c r="UUZ157" s="827"/>
      <c r="UVA157" s="827"/>
      <c r="UVB157" s="827"/>
      <c r="UVC157" s="827"/>
      <c r="UVD157" s="827"/>
      <c r="UVE157" s="827"/>
      <c r="UVF157" s="827"/>
      <c r="UVG157" s="827"/>
      <c r="UVH157" s="827"/>
      <c r="UVI157" s="827"/>
      <c r="UVJ157" s="827"/>
      <c r="UVK157" s="827"/>
      <c r="UVL157" s="827"/>
      <c r="UVM157" s="827"/>
      <c r="UVN157" s="827"/>
      <c r="UVO157" s="827"/>
      <c r="UVP157" s="827"/>
      <c r="UVQ157" s="826"/>
      <c r="UVR157" s="827"/>
      <c r="UVS157" s="827"/>
      <c r="UVT157" s="827"/>
      <c r="UVU157" s="827"/>
      <c r="UVV157" s="827"/>
      <c r="UVW157" s="827"/>
      <c r="UVX157" s="827"/>
      <c r="UVY157" s="827"/>
      <c r="UVZ157" s="827"/>
      <c r="UWA157" s="827"/>
      <c r="UWB157" s="827"/>
      <c r="UWC157" s="827"/>
      <c r="UWD157" s="827"/>
      <c r="UWE157" s="827"/>
      <c r="UWF157" s="827"/>
      <c r="UWG157" s="827"/>
      <c r="UWH157" s="827"/>
      <c r="UWI157" s="827"/>
      <c r="UWJ157" s="827"/>
      <c r="UWK157" s="827"/>
      <c r="UWL157" s="827"/>
      <c r="UWM157" s="827"/>
      <c r="UWN157" s="827"/>
      <c r="UWO157" s="827"/>
      <c r="UWP157" s="827"/>
      <c r="UWQ157" s="827"/>
      <c r="UWR157" s="827"/>
      <c r="UWS157" s="827"/>
      <c r="UWT157" s="827"/>
      <c r="UWU157" s="827"/>
      <c r="UWV157" s="826"/>
      <c r="UWW157" s="827"/>
      <c r="UWX157" s="827"/>
      <c r="UWY157" s="827"/>
      <c r="UWZ157" s="827"/>
      <c r="UXA157" s="827"/>
      <c r="UXB157" s="827"/>
      <c r="UXC157" s="827"/>
      <c r="UXD157" s="827"/>
      <c r="UXE157" s="827"/>
      <c r="UXF157" s="827"/>
      <c r="UXG157" s="827"/>
      <c r="UXH157" s="827"/>
      <c r="UXI157" s="827"/>
      <c r="UXJ157" s="827"/>
      <c r="UXK157" s="827"/>
      <c r="UXL157" s="827"/>
      <c r="UXM157" s="827"/>
      <c r="UXN157" s="827"/>
      <c r="UXO157" s="827"/>
      <c r="UXP157" s="827"/>
      <c r="UXQ157" s="827"/>
      <c r="UXR157" s="827"/>
      <c r="UXS157" s="827"/>
      <c r="UXT157" s="827"/>
      <c r="UXU157" s="827"/>
      <c r="UXV157" s="827"/>
      <c r="UXW157" s="827"/>
      <c r="UXX157" s="827"/>
      <c r="UXY157" s="827"/>
      <c r="UXZ157" s="827"/>
      <c r="UYA157" s="826"/>
      <c r="UYB157" s="827"/>
      <c r="UYC157" s="827"/>
      <c r="UYD157" s="827"/>
      <c r="UYE157" s="827"/>
      <c r="UYF157" s="827"/>
      <c r="UYG157" s="827"/>
      <c r="UYH157" s="827"/>
      <c r="UYI157" s="827"/>
      <c r="UYJ157" s="827"/>
      <c r="UYK157" s="827"/>
      <c r="UYL157" s="827"/>
      <c r="UYM157" s="827"/>
      <c r="UYN157" s="827"/>
      <c r="UYO157" s="827"/>
      <c r="UYP157" s="827"/>
      <c r="UYQ157" s="827"/>
      <c r="UYR157" s="827"/>
      <c r="UYS157" s="827"/>
      <c r="UYT157" s="827"/>
      <c r="UYU157" s="827"/>
      <c r="UYV157" s="827"/>
      <c r="UYW157" s="827"/>
      <c r="UYX157" s="827"/>
      <c r="UYY157" s="827"/>
      <c r="UYZ157" s="827"/>
      <c r="UZA157" s="827"/>
      <c r="UZB157" s="827"/>
      <c r="UZC157" s="827"/>
      <c r="UZD157" s="827"/>
      <c r="UZE157" s="827"/>
      <c r="UZF157" s="826"/>
      <c r="UZG157" s="827"/>
      <c r="UZH157" s="827"/>
      <c r="UZI157" s="827"/>
      <c r="UZJ157" s="827"/>
      <c r="UZK157" s="827"/>
      <c r="UZL157" s="827"/>
      <c r="UZM157" s="827"/>
      <c r="UZN157" s="827"/>
      <c r="UZO157" s="827"/>
      <c r="UZP157" s="827"/>
      <c r="UZQ157" s="827"/>
      <c r="UZR157" s="827"/>
      <c r="UZS157" s="827"/>
      <c r="UZT157" s="827"/>
      <c r="UZU157" s="827"/>
      <c r="UZV157" s="827"/>
      <c r="UZW157" s="827"/>
      <c r="UZX157" s="827"/>
      <c r="UZY157" s="827"/>
      <c r="UZZ157" s="827"/>
      <c r="VAA157" s="827"/>
      <c r="VAB157" s="827"/>
      <c r="VAC157" s="827"/>
      <c r="VAD157" s="827"/>
      <c r="VAE157" s="827"/>
      <c r="VAF157" s="827"/>
      <c r="VAG157" s="827"/>
      <c r="VAH157" s="827"/>
      <c r="VAI157" s="827"/>
      <c r="VAJ157" s="827"/>
      <c r="VAK157" s="826"/>
      <c r="VAL157" s="827"/>
      <c r="VAM157" s="827"/>
      <c r="VAN157" s="827"/>
      <c r="VAO157" s="827"/>
      <c r="VAP157" s="827"/>
      <c r="VAQ157" s="827"/>
      <c r="VAR157" s="827"/>
      <c r="VAS157" s="827"/>
      <c r="VAT157" s="827"/>
      <c r="VAU157" s="827"/>
      <c r="VAV157" s="827"/>
      <c r="VAW157" s="827"/>
      <c r="VAX157" s="827"/>
      <c r="VAY157" s="827"/>
      <c r="VAZ157" s="827"/>
      <c r="VBA157" s="827"/>
      <c r="VBB157" s="827"/>
      <c r="VBC157" s="827"/>
      <c r="VBD157" s="827"/>
      <c r="VBE157" s="827"/>
      <c r="VBF157" s="827"/>
      <c r="VBG157" s="827"/>
      <c r="VBH157" s="827"/>
      <c r="VBI157" s="827"/>
      <c r="VBJ157" s="827"/>
      <c r="VBK157" s="827"/>
      <c r="VBL157" s="827"/>
      <c r="VBM157" s="827"/>
      <c r="VBN157" s="827"/>
      <c r="VBO157" s="827"/>
      <c r="VBP157" s="826"/>
      <c r="VBQ157" s="827"/>
      <c r="VBR157" s="827"/>
      <c r="VBS157" s="827"/>
      <c r="VBT157" s="827"/>
      <c r="VBU157" s="827"/>
      <c r="VBV157" s="827"/>
      <c r="VBW157" s="827"/>
      <c r="VBX157" s="827"/>
      <c r="VBY157" s="827"/>
      <c r="VBZ157" s="827"/>
      <c r="VCA157" s="827"/>
      <c r="VCB157" s="827"/>
      <c r="VCC157" s="827"/>
      <c r="VCD157" s="827"/>
      <c r="VCE157" s="827"/>
      <c r="VCF157" s="827"/>
      <c r="VCG157" s="827"/>
      <c r="VCH157" s="827"/>
      <c r="VCI157" s="827"/>
      <c r="VCJ157" s="827"/>
      <c r="VCK157" s="827"/>
      <c r="VCL157" s="827"/>
      <c r="VCM157" s="827"/>
      <c r="VCN157" s="827"/>
      <c r="VCO157" s="827"/>
      <c r="VCP157" s="827"/>
      <c r="VCQ157" s="827"/>
      <c r="VCR157" s="827"/>
      <c r="VCS157" s="827"/>
      <c r="VCT157" s="827"/>
      <c r="VCU157" s="826"/>
      <c r="VCV157" s="827"/>
      <c r="VCW157" s="827"/>
      <c r="VCX157" s="827"/>
      <c r="VCY157" s="827"/>
      <c r="VCZ157" s="827"/>
      <c r="VDA157" s="827"/>
      <c r="VDB157" s="827"/>
      <c r="VDC157" s="827"/>
      <c r="VDD157" s="827"/>
      <c r="VDE157" s="827"/>
      <c r="VDF157" s="827"/>
      <c r="VDG157" s="827"/>
      <c r="VDH157" s="827"/>
      <c r="VDI157" s="827"/>
      <c r="VDJ157" s="827"/>
      <c r="VDK157" s="827"/>
      <c r="VDL157" s="827"/>
      <c r="VDM157" s="827"/>
      <c r="VDN157" s="827"/>
      <c r="VDO157" s="827"/>
      <c r="VDP157" s="827"/>
      <c r="VDQ157" s="827"/>
      <c r="VDR157" s="827"/>
      <c r="VDS157" s="827"/>
      <c r="VDT157" s="827"/>
      <c r="VDU157" s="827"/>
      <c r="VDV157" s="827"/>
      <c r="VDW157" s="827"/>
      <c r="VDX157" s="827"/>
      <c r="VDY157" s="827"/>
      <c r="VDZ157" s="826"/>
      <c r="VEA157" s="827"/>
      <c r="VEB157" s="827"/>
      <c r="VEC157" s="827"/>
      <c r="VED157" s="827"/>
      <c r="VEE157" s="827"/>
      <c r="VEF157" s="827"/>
      <c r="VEG157" s="827"/>
      <c r="VEH157" s="827"/>
      <c r="VEI157" s="827"/>
      <c r="VEJ157" s="827"/>
      <c r="VEK157" s="827"/>
      <c r="VEL157" s="827"/>
      <c r="VEM157" s="827"/>
      <c r="VEN157" s="827"/>
      <c r="VEO157" s="827"/>
      <c r="VEP157" s="827"/>
      <c r="VEQ157" s="827"/>
      <c r="VER157" s="827"/>
      <c r="VES157" s="827"/>
      <c r="VET157" s="827"/>
      <c r="VEU157" s="827"/>
      <c r="VEV157" s="827"/>
      <c r="VEW157" s="827"/>
      <c r="VEX157" s="827"/>
      <c r="VEY157" s="827"/>
      <c r="VEZ157" s="827"/>
      <c r="VFA157" s="827"/>
      <c r="VFB157" s="827"/>
      <c r="VFC157" s="827"/>
      <c r="VFD157" s="827"/>
      <c r="VFE157" s="826"/>
      <c r="VFF157" s="827"/>
      <c r="VFG157" s="827"/>
      <c r="VFH157" s="827"/>
      <c r="VFI157" s="827"/>
      <c r="VFJ157" s="827"/>
      <c r="VFK157" s="827"/>
      <c r="VFL157" s="827"/>
      <c r="VFM157" s="827"/>
      <c r="VFN157" s="827"/>
      <c r="VFO157" s="827"/>
      <c r="VFP157" s="827"/>
      <c r="VFQ157" s="827"/>
      <c r="VFR157" s="827"/>
      <c r="VFS157" s="827"/>
      <c r="VFT157" s="827"/>
      <c r="VFU157" s="827"/>
      <c r="VFV157" s="827"/>
      <c r="VFW157" s="827"/>
      <c r="VFX157" s="827"/>
      <c r="VFY157" s="827"/>
      <c r="VFZ157" s="827"/>
      <c r="VGA157" s="827"/>
      <c r="VGB157" s="827"/>
      <c r="VGC157" s="827"/>
      <c r="VGD157" s="827"/>
      <c r="VGE157" s="827"/>
      <c r="VGF157" s="827"/>
      <c r="VGG157" s="827"/>
      <c r="VGH157" s="827"/>
      <c r="VGI157" s="827"/>
      <c r="VGJ157" s="826"/>
      <c r="VGK157" s="827"/>
      <c r="VGL157" s="827"/>
      <c r="VGM157" s="827"/>
      <c r="VGN157" s="827"/>
      <c r="VGO157" s="827"/>
      <c r="VGP157" s="827"/>
      <c r="VGQ157" s="827"/>
      <c r="VGR157" s="827"/>
      <c r="VGS157" s="827"/>
      <c r="VGT157" s="827"/>
      <c r="VGU157" s="827"/>
      <c r="VGV157" s="827"/>
      <c r="VGW157" s="827"/>
      <c r="VGX157" s="827"/>
      <c r="VGY157" s="827"/>
      <c r="VGZ157" s="827"/>
      <c r="VHA157" s="827"/>
      <c r="VHB157" s="827"/>
      <c r="VHC157" s="827"/>
      <c r="VHD157" s="827"/>
      <c r="VHE157" s="827"/>
      <c r="VHF157" s="827"/>
      <c r="VHG157" s="827"/>
      <c r="VHH157" s="827"/>
      <c r="VHI157" s="827"/>
      <c r="VHJ157" s="827"/>
      <c r="VHK157" s="827"/>
      <c r="VHL157" s="827"/>
      <c r="VHM157" s="827"/>
      <c r="VHN157" s="827"/>
      <c r="VHO157" s="826"/>
      <c r="VHP157" s="827"/>
      <c r="VHQ157" s="827"/>
      <c r="VHR157" s="827"/>
      <c r="VHS157" s="827"/>
      <c r="VHT157" s="827"/>
      <c r="VHU157" s="827"/>
      <c r="VHV157" s="827"/>
      <c r="VHW157" s="827"/>
      <c r="VHX157" s="827"/>
      <c r="VHY157" s="827"/>
      <c r="VHZ157" s="827"/>
      <c r="VIA157" s="827"/>
      <c r="VIB157" s="827"/>
      <c r="VIC157" s="827"/>
      <c r="VID157" s="827"/>
      <c r="VIE157" s="827"/>
      <c r="VIF157" s="827"/>
      <c r="VIG157" s="827"/>
      <c r="VIH157" s="827"/>
      <c r="VII157" s="827"/>
      <c r="VIJ157" s="827"/>
      <c r="VIK157" s="827"/>
      <c r="VIL157" s="827"/>
      <c r="VIM157" s="827"/>
      <c r="VIN157" s="827"/>
      <c r="VIO157" s="827"/>
      <c r="VIP157" s="827"/>
      <c r="VIQ157" s="827"/>
      <c r="VIR157" s="827"/>
      <c r="VIS157" s="827"/>
      <c r="VIT157" s="826"/>
      <c r="VIU157" s="827"/>
      <c r="VIV157" s="827"/>
      <c r="VIW157" s="827"/>
      <c r="VIX157" s="827"/>
      <c r="VIY157" s="827"/>
      <c r="VIZ157" s="827"/>
      <c r="VJA157" s="827"/>
      <c r="VJB157" s="827"/>
      <c r="VJC157" s="827"/>
      <c r="VJD157" s="827"/>
      <c r="VJE157" s="827"/>
      <c r="VJF157" s="827"/>
      <c r="VJG157" s="827"/>
      <c r="VJH157" s="827"/>
      <c r="VJI157" s="827"/>
      <c r="VJJ157" s="827"/>
      <c r="VJK157" s="827"/>
      <c r="VJL157" s="827"/>
      <c r="VJM157" s="827"/>
      <c r="VJN157" s="827"/>
      <c r="VJO157" s="827"/>
      <c r="VJP157" s="827"/>
      <c r="VJQ157" s="827"/>
      <c r="VJR157" s="827"/>
      <c r="VJS157" s="827"/>
      <c r="VJT157" s="827"/>
      <c r="VJU157" s="827"/>
      <c r="VJV157" s="827"/>
      <c r="VJW157" s="827"/>
      <c r="VJX157" s="827"/>
      <c r="VJY157" s="826"/>
      <c r="VJZ157" s="827"/>
      <c r="VKA157" s="827"/>
      <c r="VKB157" s="827"/>
      <c r="VKC157" s="827"/>
      <c r="VKD157" s="827"/>
      <c r="VKE157" s="827"/>
      <c r="VKF157" s="827"/>
      <c r="VKG157" s="827"/>
      <c r="VKH157" s="827"/>
      <c r="VKI157" s="827"/>
      <c r="VKJ157" s="827"/>
      <c r="VKK157" s="827"/>
      <c r="VKL157" s="827"/>
      <c r="VKM157" s="827"/>
      <c r="VKN157" s="827"/>
      <c r="VKO157" s="827"/>
      <c r="VKP157" s="827"/>
      <c r="VKQ157" s="827"/>
      <c r="VKR157" s="827"/>
      <c r="VKS157" s="827"/>
      <c r="VKT157" s="827"/>
      <c r="VKU157" s="827"/>
      <c r="VKV157" s="827"/>
      <c r="VKW157" s="827"/>
      <c r="VKX157" s="827"/>
      <c r="VKY157" s="827"/>
      <c r="VKZ157" s="827"/>
      <c r="VLA157" s="827"/>
      <c r="VLB157" s="827"/>
      <c r="VLC157" s="827"/>
      <c r="VLD157" s="826"/>
      <c r="VLE157" s="827"/>
      <c r="VLF157" s="827"/>
      <c r="VLG157" s="827"/>
      <c r="VLH157" s="827"/>
      <c r="VLI157" s="827"/>
      <c r="VLJ157" s="827"/>
      <c r="VLK157" s="827"/>
      <c r="VLL157" s="827"/>
      <c r="VLM157" s="827"/>
      <c r="VLN157" s="827"/>
      <c r="VLO157" s="827"/>
      <c r="VLP157" s="827"/>
      <c r="VLQ157" s="827"/>
      <c r="VLR157" s="827"/>
      <c r="VLS157" s="827"/>
      <c r="VLT157" s="827"/>
      <c r="VLU157" s="827"/>
      <c r="VLV157" s="827"/>
      <c r="VLW157" s="827"/>
      <c r="VLX157" s="827"/>
      <c r="VLY157" s="827"/>
      <c r="VLZ157" s="827"/>
      <c r="VMA157" s="827"/>
      <c r="VMB157" s="827"/>
      <c r="VMC157" s="827"/>
      <c r="VMD157" s="827"/>
      <c r="VME157" s="827"/>
      <c r="VMF157" s="827"/>
      <c r="VMG157" s="827"/>
      <c r="VMH157" s="827"/>
      <c r="VMI157" s="826"/>
      <c r="VMJ157" s="827"/>
      <c r="VMK157" s="827"/>
      <c r="VML157" s="827"/>
      <c r="VMM157" s="827"/>
      <c r="VMN157" s="827"/>
      <c r="VMO157" s="827"/>
      <c r="VMP157" s="827"/>
      <c r="VMQ157" s="827"/>
      <c r="VMR157" s="827"/>
      <c r="VMS157" s="827"/>
      <c r="VMT157" s="827"/>
      <c r="VMU157" s="827"/>
      <c r="VMV157" s="827"/>
      <c r="VMW157" s="827"/>
      <c r="VMX157" s="827"/>
      <c r="VMY157" s="827"/>
      <c r="VMZ157" s="827"/>
      <c r="VNA157" s="827"/>
      <c r="VNB157" s="827"/>
      <c r="VNC157" s="827"/>
      <c r="VND157" s="827"/>
      <c r="VNE157" s="827"/>
      <c r="VNF157" s="827"/>
      <c r="VNG157" s="827"/>
      <c r="VNH157" s="827"/>
      <c r="VNI157" s="827"/>
      <c r="VNJ157" s="827"/>
      <c r="VNK157" s="827"/>
      <c r="VNL157" s="827"/>
      <c r="VNM157" s="827"/>
      <c r="VNN157" s="826"/>
      <c r="VNO157" s="827"/>
      <c r="VNP157" s="827"/>
      <c r="VNQ157" s="827"/>
      <c r="VNR157" s="827"/>
      <c r="VNS157" s="827"/>
      <c r="VNT157" s="827"/>
      <c r="VNU157" s="827"/>
      <c r="VNV157" s="827"/>
      <c r="VNW157" s="827"/>
      <c r="VNX157" s="827"/>
      <c r="VNY157" s="827"/>
      <c r="VNZ157" s="827"/>
      <c r="VOA157" s="827"/>
      <c r="VOB157" s="827"/>
      <c r="VOC157" s="827"/>
      <c r="VOD157" s="827"/>
      <c r="VOE157" s="827"/>
      <c r="VOF157" s="827"/>
      <c r="VOG157" s="827"/>
      <c r="VOH157" s="827"/>
      <c r="VOI157" s="827"/>
      <c r="VOJ157" s="827"/>
      <c r="VOK157" s="827"/>
      <c r="VOL157" s="827"/>
      <c r="VOM157" s="827"/>
      <c r="VON157" s="827"/>
      <c r="VOO157" s="827"/>
      <c r="VOP157" s="827"/>
      <c r="VOQ157" s="827"/>
      <c r="VOR157" s="827"/>
      <c r="VOS157" s="826"/>
      <c r="VOT157" s="827"/>
      <c r="VOU157" s="827"/>
      <c r="VOV157" s="827"/>
      <c r="VOW157" s="827"/>
      <c r="VOX157" s="827"/>
      <c r="VOY157" s="827"/>
      <c r="VOZ157" s="827"/>
      <c r="VPA157" s="827"/>
      <c r="VPB157" s="827"/>
      <c r="VPC157" s="827"/>
      <c r="VPD157" s="827"/>
      <c r="VPE157" s="827"/>
      <c r="VPF157" s="827"/>
      <c r="VPG157" s="827"/>
      <c r="VPH157" s="827"/>
      <c r="VPI157" s="827"/>
      <c r="VPJ157" s="827"/>
      <c r="VPK157" s="827"/>
      <c r="VPL157" s="827"/>
      <c r="VPM157" s="827"/>
      <c r="VPN157" s="827"/>
      <c r="VPO157" s="827"/>
      <c r="VPP157" s="827"/>
      <c r="VPQ157" s="827"/>
      <c r="VPR157" s="827"/>
      <c r="VPS157" s="827"/>
      <c r="VPT157" s="827"/>
      <c r="VPU157" s="827"/>
      <c r="VPV157" s="827"/>
      <c r="VPW157" s="827"/>
      <c r="VPX157" s="826"/>
      <c r="VPY157" s="827"/>
      <c r="VPZ157" s="827"/>
      <c r="VQA157" s="827"/>
      <c r="VQB157" s="827"/>
      <c r="VQC157" s="827"/>
      <c r="VQD157" s="827"/>
      <c r="VQE157" s="827"/>
      <c r="VQF157" s="827"/>
      <c r="VQG157" s="827"/>
      <c r="VQH157" s="827"/>
      <c r="VQI157" s="827"/>
      <c r="VQJ157" s="827"/>
      <c r="VQK157" s="827"/>
      <c r="VQL157" s="827"/>
      <c r="VQM157" s="827"/>
      <c r="VQN157" s="827"/>
      <c r="VQO157" s="827"/>
      <c r="VQP157" s="827"/>
      <c r="VQQ157" s="827"/>
      <c r="VQR157" s="827"/>
      <c r="VQS157" s="827"/>
      <c r="VQT157" s="827"/>
      <c r="VQU157" s="827"/>
      <c r="VQV157" s="827"/>
      <c r="VQW157" s="827"/>
      <c r="VQX157" s="827"/>
      <c r="VQY157" s="827"/>
      <c r="VQZ157" s="827"/>
      <c r="VRA157" s="827"/>
      <c r="VRB157" s="827"/>
      <c r="VRC157" s="826"/>
      <c r="VRD157" s="827"/>
      <c r="VRE157" s="827"/>
      <c r="VRF157" s="827"/>
      <c r="VRG157" s="827"/>
      <c r="VRH157" s="827"/>
      <c r="VRI157" s="827"/>
      <c r="VRJ157" s="827"/>
      <c r="VRK157" s="827"/>
      <c r="VRL157" s="827"/>
      <c r="VRM157" s="827"/>
      <c r="VRN157" s="827"/>
      <c r="VRO157" s="827"/>
      <c r="VRP157" s="827"/>
      <c r="VRQ157" s="827"/>
      <c r="VRR157" s="827"/>
      <c r="VRS157" s="827"/>
      <c r="VRT157" s="827"/>
      <c r="VRU157" s="827"/>
      <c r="VRV157" s="827"/>
      <c r="VRW157" s="827"/>
      <c r="VRX157" s="827"/>
      <c r="VRY157" s="827"/>
      <c r="VRZ157" s="827"/>
      <c r="VSA157" s="827"/>
      <c r="VSB157" s="827"/>
      <c r="VSC157" s="827"/>
      <c r="VSD157" s="827"/>
      <c r="VSE157" s="827"/>
      <c r="VSF157" s="827"/>
      <c r="VSG157" s="827"/>
      <c r="VSH157" s="826"/>
      <c r="VSI157" s="827"/>
      <c r="VSJ157" s="827"/>
      <c r="VSK157" s="827"/>
      <c r="VSL157" s="827"/>
      <c r="VSM157" s="827"/>
      <c r="VSN157" s="827"/>
      <c r="VSO157" s="827"/>
      <c r="VSP157" s="827"/>
      <c r="VSQ157" s="827"/>
      <c r="VSR157" s="827"/>
      <c r="VSS157" s="827"/>
      <c r="VST157" s="827"/>
      <c r="VSU157" s="827"/>
      <c r="VSV157" s="827"/>
      <c r="VSW157" s="827"/>
      <c r="VSX157" s="827"/>
      <c r="VSY157" s="827"/>
      <c r="VSZ157" s="827"/>
      <c r="VTA157" s="827"/>
      <c r="VTB157" s="827"/>
      <c r="VTC157" s="827"/>
      <c r="VTD157" s="827"/>
      <c r="VTE157" s="827"/>
      <c r="VTF157" s="827"/>
      <c r="VTG157" s="827"/>
      <c r="VTH157" s="827"/>
      <c r="VTI157" s="827"/>
      <c r="VTJ157" s="827"/>
      <c r="VTK157" s="827"/>
      <c r="VTL157" s="827"/>
      <c r="VTM157" s="826"/>
      <c r="VTN157" s="827"/>
      <c r="VTO157" s="827"/>
      <c r="VTP157" s="827"/>
      <c r="VTQ157" s="827"/>
      <c r="VTR157" s="827"/>
      <c r="VTS157" s="827"/>
      <c r="VTT157" s="827"/>
      <c r="VTU157" s="827"/>
      <c r="VTV157" s="827"/>
      <c r="VTW157" s="827"/>
      <c r="VTX157" s="827"/>
      <c r="VTY157" s="827"/>
      <c r="VTZ157" s="827"/>
      <c r="VUA157" s="827"/>
      <c r="VUB157" s="827"/>
      <c r="VUC157" s="827"/>
      <c r="VUD157" s="827"/>
      <c r="VUE157" s="827"/>
      <c r="VUF157" s="827"/>
      <c r="VUG157" s="827"/>
      <c r="VUH157" s="827"/>
      <c r="VUI157" s="827"/>
      <c r="VUJ157" s="827"/>
      <c r="VUK157" s="827"/>
      <c r="VUL157" s="827"/>
      <c r="VUM157" s="827"/>
      <c r="VUN157" s="827"/>
      <c r="VUO157" s="827"/>
      <c r="VUP157" s="827"/>
      <c r="VUQ157" s="827"/>
      <c r="VUR157" s="826"/>
      <c r="VUS157" s="827"/>
      <c r="VUT157" s="827"/>
      <c r="VUU157" s="827"/>
      <c r="VUV157" s="827"/>
      <c r="VUW157" s="827"/>
      <c r="VUX157" s="827"/>
      <c r="VUY157" s="827"/>
      <c r="VUZ157" s="827"/>
      <c r="VVA157" s="827"/>
      <c r="VVB157" s="827"/>
      <c r="VVC157" s="827"/>
      <c r="VVD157" s="827"/>
      <c r="VVE157" s="827"/>
      <c r="VVF157" s="827"/>
      <c r="VVG157" s="827"/>
      <c r="VVH157" s="827"/>
      <c r="VVI157" s="827"/>
      <c r="VVJ157" s="827"/>
      <c r="VVK157" s="827"/>
      <c r="VVL157" s="827"/>
      <c r="VVM157" s="827"/>
      <c r="VVN157" s="827"/>
      <c r="VVO157" s="827"/>
      <c r="VVP157" s="827"/>
      <c r="VVQ157" s="827"/>
      <c r="VVR157" s="827"/>
      <c r="VVS157" s="827"/>
      <c r="VVT157" s="827"/>
      <c r="VVU157" s="827"/>
      <c r="VVV157" s="827"/>
      <c r="VVW157" s="826"/>
      <c r="VVX157" s="827"/>
      <c r="VVY157" s="827"/>
      <c r="VVZ157" s="827"/>
      <c r="VWA157" s="827"/>
      <c r="VWB157" s="827"/>
      <c r="VWC157" s="827"/>
      <c r="VWD157" s="827"/>
      <c r="VWE157" s="827"/>
      <c r="VWF157" s="827"/>
      <c r="VWG157" s="827"/>
      <c r="VWH157" s="827"/>
      <c r="VWI157" s="827"/>
      <c r="VWJ157" s="827"/>
      <c r="VWK157" s="827"/>
      <c r="VWL157" s="827"/>
      <c r="VWM157" s="827"/>
      <c r="VWN157" s="827"/>
      <c r="VWO157" s="827"/>
      <c r="VWP157" s="827"/>
      <c r="VWQ157" s="827"/>
      <c r="VWR157" s="827"/>
      <c r="VWS157" s="827"/>
      <c r="VWT157" s="827"/>
      <c r="VWU157" s="827"/>
      <c r="VWV157" s="827"/>
      <c r="VWW157" s="827"/>
      <c r="VWX157" s="827"/>
      <c r="VWY157" s="827"/>
      <c r="VWZ157" s="827"/>
      <c r="VXA157" s="827"/>
      <c r="VXB157" s="826"/>
      <c r="VXC157" s="827"/>
      <c r="VXD157" s="827"/>
      <c r="VXE157" s="827"/>
      <c r="VXF157" s="827"/>
      <c r="VXG157" s="827"/>
      <c r="VXH157" s="827"/>
      <c r="VXI157" s="827"/>
      <c r="VXJ157" s="827"/>
      <c r="VXK157" s="827"/>
      <c r="VXL157" s="827"/>
      <c r="VXM157" s="827"/>
      <c r="VXN157" s="827"/>
      <c r="VXO157" s="827"/>
      <c r="VXP157" s="827"/>
      <c r="VXQ157" s="827"/>
      <c r="VXR157" s="827"/>
      <c r="VXS157" s="827"/>
      <c r="VXT157" s="827"/>
      <c r="VXU157" s="827"/>
      <c r="VXV157" s="827"/>
      <c r="VXW157" s="827"/>
      <c r="VXX157" s="827"/>
      <c r="VXY157" s="827"/>
      <c r="VXZ157" s="827"/>
      <c r="VYA157" s="827"/>
      <c r="VYB157" s="827"/>
      <c r="VYC157" s="827"/>
      <c r="VYD157" s="827"/>
      <c r="VYE157" s="827"/>
      <c r="VYF157" s="827"/>
      <c r="VYG157" s="826"/>
      <c r="VYH157" s="827"/>
      <c r="VYI157" s="827"/>
      <c r="VYJ157" s="827"/>
      <c r="VYK157" s="827"/>
      <c r="VYL157" s="827"/>
      <c r="VYM157" s="827"/>
      <c r="VYN157" s="827"/>
      <c r="VYO157" s="827"/>
      <c r="VYP157" s="827"/>
      <c r="VYQ157" s="827"/>
      <c r="VYR157" s="827"/>
      <c r="VYS157" s="827"/>
      <c r="VYT157" s="827"/>
      <c r="VYU157" s="827"/>
      <c r="VYV157" s="827"/>
      <c r="VYW157" s="827"/>
      <c r="VYX157" s="827"/>
      <c r="VYY157" s="827"/>
      <c r="VYZ157" s="827"/>
      <c r="VZA157" s="827"/>
      <c r="VZB157" s="827"/>
      <c r="VZC157" s="827"/>
      <c r="VZD157" s="827"/>
      <c r="VZE157" s="827"/>
      <c r="VZF157" s="827"/>
      <c r="VZG157" s="827"/>
      <c r="VZH157" s="827"/>
      <c r="VZI157" s="827"/>
      <c r="VZJ157" s="827"/>
      <c r="VZK157" s="827"/>
      <c r="VZL157" s="826"/>
      <c r="VZM157" s="827"/>
      <c r="VZN157" s="827"/>
      <c r="VZO157" s="827"/>
      <c r="VZP157" s="827"/>
      <c r="VZQ157" s="827"/>
      <c r="VZR157" s="827"/>
      <c r="VZS157" s="827"/>
      <c r="VZT157" s="827"/>
      <c r="VZU157" s="827"/>
      <c r="VZV157" s="827"/>
      <c r="VZW157" s="827"/>
      <c r="VZX157" s="827"/>
      <c r="VZY157" s="827"/>
      <c r="VZZ157" s="827"/>
      <c r="WAA157" s="827"/>
      <c r="WAB157" s="827"/>
      <c r="WAC157" s="827"/>
      <c r="WAD157" s="827"/>
      <c r="WAE157" s="827"/>
      <c r="WAF157" s="827"/>
      <c r="WAG157" s="827"/>
      <c r="WAH157" s="827"/>
      <c r="WAI157" s="827"/>
      <c r="WAJ157" s="827"/>
      <c r="WAK157" s="827"/>
      <c r="WAL157" s="827"/>
      <c r="WAM157" s="827"/>
      <c r="WAN157" s="827"/>
      <c r="WAO157" s="827"/>
      <c r="WAP157" s="827"/>
      <c r="WAQ157" s="826"/>
      <c r="WAR157" s="827"/>
      <c r="WAS157" s="827"/>
      <c r="WAT157" s="827"/>
      <c r="WAU157" s="827"/>
      <c r="WAV157" s="827"/>
      <c r="WAW157" s="827"/>
      <c r="WAX157" s="827"/>
      <c r="WAY157" s="827"/>
      <c r="WAZ157" s="827"/>
      <c r="WBA157" s="827"/>
      <c r="WBB157" s="827"/>
      <c r="WBC157" s="827"/>
      <c r="WBD157" s="827"/>
      <c r="WBE157" s="827"/>
      <c r="WBF157" s="827"/>
      <c r="WBG157" s="827"/>
      <c r="WBH157" s="827"/>
      <c r="WBI157" s="827"/>
      <c r="WBJ157" s="827"/>
      <c r="WBK157" s="827"/>
      <c r="WBL157" s="827"/>
      <c r="WBM157" s="827"/>
      <c r="WBN157" s="827"/>
      <c r="WBO157" s="827"/>
      <c r="WBP157" s="827"/>
      <c r="WBQ157" s="827"/>
      <c r="WBR157" s="827"/>
      <c r="WBS157" s="827"/>
      <c r="WBT157" s="827"/>
      <c r="WBU157" s="827"/>
      <c r="WBV157" s="826"/>
      <c r="WBW157" s="827"/>
      <c r="WBX157" s="827"/>
      <c r="WBY157" s="827"/>
      <c r="WBZ157" s="827"/>
      <c r="WCA157" s="827"/>
      <c r="WCB157" s="827"/>
      <c r="WCC157" s="827"/>
      <c r="WCD157" s="827"/>
      <c r="WCE157" s="827"/>
      <c r="WCF157" s="827"/>
      <c r="WCG157" s="827"/>
      <c r="WCH157" s="827"/>
      <c r="WCI157" s="827"/>
      <c r="WCJ157" s="827"/>
      <c r="WCK157" s="827"/>
      <c r="WCL157" s="827"/>
      <c r="WCM157" s="827"/>
      <c r="WCN157" s="827"/>
      <c r="WCO157" s="827"/>
      <c r="WCP157" s="827"/>
      <c r="WCQ157" s="827"/>
      <c r="WCR157" s="827"/>
      <c r="WCS157" s="827"/>
      <c r="WCT157" s="827"/>
      <c r="WCU157" s="827"/>
      <c r="WCV157" s="827"/>
      <c r="WCW157" s="827"/>
      <c r="WCX157" s="827"/>
      <c r="WCY157" s="827"/>
      <c r="WCZ157" s="827"/>
      <c r="WDA157" s="826"/>
      <c r="WDB157" s="827"/>
      <c r="WDC157" s="827"/>
      <c r="WDD157" s="827"/>
      <c r="WDE157" s="827"/>
      <c r="WDF157" s="827"/>
      <c r="WDG157" s="827"/>
      <c r="WDH157" s="827"/>
      <c r="WDI157" s="827"/>
      <c r="WDJ157" s="827"/>
      <c r="WDK157" s="827"/>
      <c r="WDL157" s="827"/>
      <c r="WDM157" s="827"/>
      <c r="WDN157" s="827"/>
      <c r="WDO157" s="827"/>
      <c r="WDP157" s="827"/>
      <c r="WDQ157" s="827"/>
      <c r="WDR157" s="827"/>
      <c r="WDS157" s="827"/>
      <c r="WDT157" s="827"/>
      <c r="WDU157" s="827"/>
      <c r="WDV157" s="827"/>
      <c r="WDW157" s="827"/>
      <c r="WDX157" s="827"/>
      <c r="WDY157" s="827"/>
      <c r="WDZ157" s="827"/>
      <c r="WEA157" s="827"/>
      <c r="WEB157" s="827"/>
      <c r="WEC157" s="827"/>
      <c r="WED157" s="827"/>
      <c r="WEE157" s="827"/>
      <c r="WEF157" s="826"/>
      <c r="WEG157" s="827"/>
      <c r="WEH157" s="827"/>
      <c r="WEI157" s="827"/>
      <c r="WEJ157" s="827"/>
      <c r="WEK157" s="827"/>
      <c r="WEL157" s="827"/>
      <c r="WEM157" s="827"/>
      <c r="WEN157" s="827"/>
      <c r="WEO157" s="827"/>
      <c r="WEP157" s="827"/>
      <c r="WEQ157" s="827"/>
      <c r="WER157" s="827"/>
      <c r="WES157" s="827"/>
      <c r="WET157" s="827"/>
      <c r="WEU157" s="827"/>
      <c r="WEV157" s="827"/>
      <c r="WEW157" s="827"/>
      <c r="WEX157" s="827"/>
      <c r="WEY157" s="827"/>
      <c r="WEZ157" s="827"/>
      <c r="WFA157" s="827"/>
      <c r="WFB157" s="827"/>
      <c r="WFC157" s="827"/>
      <c r="WFD157" s="827"/>
      <c r="WFE157" s="827"/>
      <c r="WFF157" s="827"/>
      <c r="WFG157" s="827"/>
      <c r="WFH157" s="827"/>
      <c r="WFI157" s="827"/>
      <c r="WFJ157" s="827"/>
      <c r="WFK157" s="826"/>
      <c r="WFL157" s="827"/>
      <c r="WFM157" s="827"/>
      <c r="WFN157" s="827"/>
      <c r="WFO157" s="827"/>
      <c r="WFP157" s="827"/>
      <c r="WFQ157" s="827"/>
      <c r="WFR157" s="827"/>
      <c r="WFS157" s="827"/>
      <c r="WFT157" s="827"/>
      <c r="WFU157" s="827"/>
      <c r="WFV157" s="827"/>
      <c r="WFW157" s="827"/>
      <c r="WFX157" s="827"/>
      <c r="WFY157" s="827"/>
      <c r="WFZ157" s="827"/>
      <c r="WGA157" s="827"/>
      <c r="WGB157" s="827"/>
      <c r="WGC157" s="827"/>
      <c r="WGD157" s="827"/>
      <c r="WGE157" s="827"/>
      <c r="WGF157" s="827"/>
      <c r="WGG157" s="827"/>
      <c r="WGH157" s="827"/>
      <c r="WGI157" s="827"/>
      <c r="WGJ157" s="827"/>
      <c r="WGK157" s="827"/>
      <c r="WGL157" s="827"/>
      <c r="WGM157" s="827"/>
      <c r="WGN157" s="827"/>
      <c r="WGO157" s="827"/>
      <c r="WGP157" s="826"/>
      <c r="WGQ157" s="827"/>
      <c r="WGR157" s="827"/>
      <c r="WGS157" s="827"/>
      <c r="WGT157" s="827"/>
      <c r="WGU157" s="827"/>
      <c r="WGV157" s="827"/>
      <c r="WGW157" s="827"/>
      <c r="WGX157" s="827"/>
      <c r="WGY157" s="827"/>
      <c r="WGZ157" s="827"/>
      <c r="WHA157" s="827"/>
      <c r="WHB157" s="827"/>
      <c r="WHC157" s="827"/>
      <c r="WHD157" s="827"/>
      <c r="WHE157" s="827"/>
      <c r="WHF157" s="827"/>
      <c r="WHG157" s="827"/>
      <c r="WHH157" s="827"/>
      <c r="WHI157" s="827"/>
      <c r="WHJ157" s="827"/>
      <c r="WHK157" s="827"/>
      <c r="WHL157" s="827"/>
      <c r="WHM157" s="827"/>
      <c r="WHN157" s="827"/>
      <c r="WHO157" s="827"/>
      <c r="WHP157" s="827"/>
      <c r="WHQ157" s="827"/>
      <c r="WHR157" s="827"/>
      <c r="WHS157" s="827"/>
      <c r="WHT157" s="827"/>
      <c r="WHU157" s="826"/>
      <c r="WHV157" s="827"/>
      <c r="WHW157" s="827"/>
      <c r="WHX157" s="827"/>
      <c r="WHY157" s="827"/>
      <c r="WHZ157" s="827"/>
      <c r="WIA157" s="827"/>
      <c r="WIB157" s="827"/>
      <c r="WIC157" s="827"/>
      <c r="WID157" s="827"/>
      <c r="WIE157" s="827"/>
      <c r="WIF157" s="827"/>
      <c r="WIG157" s="827"/>
      <c r="WIH157" s="827"/>
      <c r="WII157" s="827"/>
      <c r="WIJ157" s="827"/>
      <c r="WIK157" s="827"/>
      <c r="WIL157" s="827"/>
      <c r="WIM157" s="827"/>
      <c r="WIN157" s="827"/>
      <c r="WIO157" s="827"/>
      <c r="WIP157" s="827"/>
      <c r="WIQ157" s="827"/>
      <c r="WIR157" s="827"/>
      <c r="WIS157" s="827"/>
      <c r="WIT157" s="827"/>
      <c r="WIU157" s="827"/>
      <c r="WIV157" s="827"/>
      <c r="WIW157" s="827"/>
      <c r="WIX157" s="827"/>
      <c r="WIY157" s="827"/>
      <c r="WIZ157" s="826"/>
      <c r="WJA157" s="827"/>
      <c r="WJB157" s="827"/>
      <c r="WJC157" s="827"/>
      <c r="WJD157" s="827"/>
      <c r="WJE157" s="827"/>
      <c r="WJF157" s="827"/>
      <c r="WJG157" s="827"/>
      <c r="WJH157" s="827"/>
      <c r="WJI157" s="827"/>
      <c r="WJJ157" s="827"/>
      <c r="WJK157" s="827"/>
      <c r="WJL157" s="827"/>
      <c r="WJM157" s="827"/>
      <c r="WJN157" s="827"/>
      <c r="WJO157" s="827"/>
      <c r="WJP157" s="827"/>
      <c r="WJQ157" s="827"/>
      <c r="WJR157" s="827"/>
      <c r="WJS157" s="827"/>
      <c r="WJT157" s="827"/>
      <c r="WJU157" s="827"/>
      <c r="WJV157" s="827"/>
      <c r="WJW157" s="827"/>
      <c r="WJX157" s="827"/>
      <c r="WJY157" s="827"/>
      <c r="WJZ157" s="827"/>
      <c r="WKA157" s="827"/>
      <c r="WKB157" s="827"/>
      <c r="WKC157" s="827"/>
      <c r="WKD157" s="827"/>
      <c r="WKE157" s="826"/>
      <c r="WKF157" s="827"/>
      <c r="WKG157" s="827"/>
      <c r="WKH157" s="827"/>
      <c r="WKI157" s="827"/>
      <c r="WKJ157" s="827"/>
      <c r="WKK157" s="827"/>
      <c r="WKL157" s="827"/>
      <c r="WKM157" s="827"/>
      <c r="WKN157" s="827"/>
      <c r="WKO157" s="827"/>
      <c r="WKP157" s="827"/>
      <c r="WKQ157" s="827"/>
      <c r="WKR157" s="827"/>
      <c r="WKS157" s="827"/>
      <c r="WKT157" s="827"/>
      <c r="WKU157" s="827"/>
      <c r="WKV157" s="827"/>
      <c r="WKW157" s="827"/>
      <c r="WKX157" s="827"/>
      <c r="WKY157" s="827"/>
      <c r="WKZ157" s="827"/>
      <c r="WLA157" s="827"/>
      <c r="WLB157" s="827"/>
      <c r="WLC157" s="827"/>
      <c r="WLD157" s="827"/>
      <c r="WLE157" s="827"/>
      <c r="WLF157" s="827"/>
      <c r="WLG157" s="827"/>
      <c r="WLH157" s="827"/>
      <c r="WLI157" s="827"/>
      <c r="WLJ157" s="826"/>
      <c r="WLK157" s="827"/>
      <c r="WLL157" s="827"/>
      <c r="WLM157" s="827"/>
      <c r="WLN157" s="827"/>
      <c r="WLO157" s="827"/>
      <c r="WLP157" s="827"/>
      <c r="WLQ157" s="827"/>
      <c r="WLR157" s="827"/>
      <c r="WLS157" s="827"/>
      <c r="WLT157" s="827"/>
      <c r="WLU157" s="827"/>
      <c r="WLV157" s="827"/>
      <c r="WLW157" s="827"/>
      <c r="WLX157" s="827"/>
      <c r="WLY157" s="827"/>
      <c r="WLZ157" s="827"/>
      <c r="WMA157" s="827"/>
      <c r="WMB157" s="827"/>
      <c r="WMC157" s="827"/>
      <c r="WMD157" s="827"/>
      <c r="WME157" s="827"/>
      <c r="WMF157" s="827"/>
      <c r="WMG157" s="827"/>
      <c r="WMH157" s="827"/>
      <c r="WMI157" s="827"/>
      <c r="WMJ157" s="827"/>
      <c r="WMK157" s="827"/>
      <c r="WML157" s="827"/>
      <c r="WMM157" s="827"/>
      <c r="WMN157" s="827"/>
      <c r="WMO157" s="826"/>
      <c r="WMP157" s="827"/>
      <c r="WMQ157" s="827"/>
      <c r="WMR157" s="827"/>
      <c r="WMS157" s="827"/>
      <c r="WMT157" s="827"/>
      <c r="WMU157" s="827"/>
      <c r="WMV157" s="827"/>
      <c r="WMW157" s="827"/>
      <c r="WMX157" s="827"/>
      <c r="WMY157" s="827"/>
      <c r="WMZ157" s="827"/>
      <c r="WNA157" s="827"/>
      <c r="WNB157" s="827"/>
      <c r="WNC157" s="827"/>
      <c r="WND157" s="827"/>
      <c r="WNE157" s="827"/>
      <c r="WNF157" s="827"/>
      <c r="WNG157" s="827"/>
      <c r="WNH157" s="827"/>
      <c r="WNI157" s="827"/>
      <c r="WNJ157" s="827"/>
      <c r="WNK157" s="827"/>
      <c r="WNL157" s="827"/>
      <c r="WNM157" s="827"/>
      <c r="WNN157" s="827"/>
      <c r="WNO157" s="827"/>
      <c r="WNP157" s="827"/>
      <c r="WNQ157" s="827"/>
      <c r="WNR157" s="827"/>
      <c r="WNS157" s="827"/>
      <c r="WNT157" s="826"/>
      <c r="WNU157" s="827"/>
      <c r="WNV157" s="827"/>
      <c r="WNW157" s="827"/>
      <c r="WNX157" s="827"/>
      <c r="WNY157" s="827"/>
      <c r="WNZ157" s="827"/>
      <c r="WOA157" s="827"/>
      <c r="WOB157" s="827"/>
      <c r="WOC157" s="827"/>
      <c r="WOD157" s="827"/>
      <c r="WOE157" s="827"/>
      <c r="WOF157" s="827"/>
      <c r="WOG157" s="827"/>
      <c r="WOH157" s="827"/>
      <c r="WOI157" s="827"/>
      <c r="WOJ157" s="827"/>
      <c r="WOK157" s="827"/>
      <c r="WOL157" s="827"/>
      <c r="WOM157" s="827"/>
      <c r="WON157" s="827"/>
      <c r="WOO157" s="827"/>
      <c r="WOP157" s="827"/>
      <c r="WOQ157" s="827"/>
      <c r="WOR157" s="827"/>
      <c r="WOS157" s="827"/>
      <c r="WOT157" s="827"/>
      <c r="WOU157" s="827"/>
      <c r="WOV157" s="827"/>
      <c r="WOW157" s="827"/>
      <c r="WOX157" s="827"/>
      <c r="WOY157" s="826"/>
      <c r="WOZ157" s="827"/>
      <c r="WPA157" s="827"/>
      <c r="WPB157" s="827"/>
      <c r="WPC157" s="827"/>
      <c r="WPD157" s="827"/>
      <c r="WPE157" s="827"/>
      <c r="WPF157" s="827"/>
      <c r="WPG157" s="827"/>
      <c r="WPH157" s="827"/>
      <c r="WPI157" s="827"/>
      <c r="WPJ157" s="827"/>
      <c r="WPK157" s="827"/>
      <c r="WPL157" s="827"/>
      <c r="WPM157" s="827"/>
      <c r="WPN157" s="827"/>
      <c r="WPO157" s="827"/>
      <c r="WPP157" s="827"/>
      <c r="WPQ157" s="827"/>
      <c r="WPR157" s="827"/>
      <c r="WPS157" s="827"/>
      <c r="WPT157" s="827"/>
      <c r="WPU157" s="827"/>
      <c r="WPV157" s="827"/>
      <c r="WPW157" s="827"/>
      <c r="WPX157" s="827"/>
      <c r="WPY157" s="827"/>
      <c r="WPZ157" s="827"/>
      <c r="WQA157" s="827"/>
      <c r="WQB157" s="827"/>
      <c r="WQC157" s="827"/>
      <c r="WQD157" s="826"/>
      <c r="WQE157" s="827"/>
      <c r="WQF157" s="827"/>
      <c r="WQG157" s="827"/>
      <c r="WQH157" s="827"/>
      <c r="WQI157" s="827"/>
      <c r="WQJ157" s="827"/>
      <c r="WQK157" s="827"/>
      <c r="WQL157" s="827"/>
      <c r="WQM157" s="827"/>
      <c r="WQN157" s="827"/>
      <c r="WQO157" s="827"/>
      <c r="WQP157" s="827"/>
      <c r="WQQ157" s="827"/>
      <c r="WQR157" s="827"/>
      <c r="WQS157" s="827"/>
      <c r="WQT157" s="827"/>
      <c r="WQU157" s="827"/>
      <c r="WQV157" s="827"/>
      <c r="WQW157" s="827"/>
      <c r="WQX157" s="827"/>
      <c r="WQY157" s="827"/>
      <c r="WQZ157" s="827"/>
      <c r="WRA157" s="827"/>
      <c r="WRB157" s="827"/>
      <c r="WRC157" s="827"/>
      <c r="WRD157" s="827"/>
      <c r="WRE157" s="827"/>
      <c r="WRF157" s="827"/>
      <c r="WRG157" s="827"/>
      <c r="WRH157" s="827"/>
      <c r="WRI157" s="826"/>
      <c r="WRJ157" s="827"/>
      <c r="WRK157" s="827"/>
      <c r="WRL157" s="827"/>
      <c r="WRM157" s="827"/>
      <c r="WRN157" s="827"/>
      <c r="WRO157" s="827"/>
      <c r="WRP157" s="827"/>
      <c r="WRQ157" s="827"/>
      <c r="WRR157" s="827"/>
      <c r="WRS157" s="827"/>
      <c r="WRT157" s="827"/>
      <c r="WRU157" s="827"/>
      <c r="WRV157" s="827"/>
      <c r="WRW157" s="827"/>
      <c r="WRX157" s="827"/>
      <c r="WRY157" s="827"/>
      <c r="WRZ157" s="827"/>
      <c r="WSA157" s="827"/>
      <c r="WSB157" s="827"/>
      <c r="WSC157" s="827"/>
      <c r="WSD157" s="827"/>
      <c r="WSE157" s="827"/>
      <c r="WSF157" s="827"/>
      <c r="WSG157" s="827"/>
      <c r="WSH157" s="827"/>
      <c r="WSI157" s="827"/>
      <c r="WSJ157" s="827"/>
      <c r="WSK157" s="827"/>
      <c r="WSL157" s="827"/>
      <c r="WSM157" s="827"/>
      <c r="WSN157" s="826"/>
      <c r="WSO157" s="827"/>
      <c r="WSP157" s="827"/>
      <c r="WSQ157" s="827"/>
      <c r="WSR157" s="827"/>
      <c r="WSS157" s="827"/>
      <c r="WST157" s="827"/>
      <c r="WSU157" s="827"/>
      <c r="WSV157" s="827"/>
      <c r="WSW157" s="827"/>
      <c r="WSX157" s="827"/>
      <c r="WSY157" s="827"/>
      <c r="WSZ157" s="827"/>
      <c r="WTA157" s="827"/>
      <c r="WTB157" s="827"/>
      <c r="WTC157" s="827"/>
      <c r="WTD157" s="827"/>
      <c r="WTE157" s="827"/>
      <c r="WTF157" s="827"/>
      <c r="WTG157" s="827"/>
      <c r="WTH157" s="827"/>
      <c r="WTI157" s="827"/>
      <c r="WTJ157" s="827"/>
      <c r="WTK157" s="827"/>
      <c r="WTL157" s="827"/>
      <c r="WTM157" s="827"/>
      <c r="WTN157" s="827"/>
      <c r="WTO157" s="827"/>
      <c r="WTP157" s="827"/>
      <c r="WTQ157" s="827"/>
      <c r="WTR157" s="827"/>
      <c r="WTS157" s="826"/>
      <c r="WTT157" s="827"/>
      <c r="WTU157" s="827"/>
      <c r="WTV157" s="827"/>
      <c r="WTW157" s="827"/>
      <c r="WTX157" s="827"/>
      <c r="WTY157" s="827"/>
      <c r="WTZ157" s="827"/>
      <c r="WUA157" s="827"/>
      <c r="WUB157" s="827"/>
      <c r="WUC157" s="827"/>
      <c r="WUD157" s="827"/>
      <c r="WUE157" s="827"/>
      <c r="WUF157" s="827"/>
      <c r="WUG157" s="827"/>
      <c r="WUH157" s="827"/>
      <c r="WUI157" s="827"/>
      <c r="WUJ157" s="827"/>
      <c r="WUK157" s="827"/>
      <c r="WUL157" s="827"/>
      <c r="WUM157" s="827"/>
      <c r="WUN157" s="827"/>
      <c r="WUO157" s="827"/>
      <c r="WUP157" s="827"/>
      <c r="WUQ157" s="827"/>
      <c r="WUR157" s="827"/>
      <c r="WUS157" s="827"/>
      <c r="WUT157" s="827"/>
      <c r="WUU157" s="827"/>
      <c r="WUV157" s="827"/>
      <c r="WUW157" s="827"/>
      <c r="WUX157" s="826"/>
      <c r="WUY157" s="827"/>
      <c r="WUZ157" s="827"/>
      <c r="WVA157" s="827"/>
      <c r="WVB157" s="827"/>
      <c r="WVC157" s="827"/>
      <c r="WVD157" s="827"/>
      <c r="WVE157" s="827"/>
      <c r="WVF157" s="827"/>
      <c r="WVG157" s="827"/>
      <c r="WVH157" s="827"/>
      <c r="WVI157" s="827"/>
      <c r="WVJ157" s="827"/>
      <c r="WVK157" s="827"/>
      <c r="WVL157" s="827"/>
      <c r="WVM157" s="827"/>
      <c r="WVN157" s="827"/>
      <c r="WVO157" s="827"/>
      <c r="WVP157" s="827"/>
      <c r="WVQ157" s="827"/>
      <c r="WVR157" s="827"/>
      <c r="WVS157" s="827"/>
      <c r="WVT157" s="827"/>
      <c r="WVU157" s="827"/>
      <c r="WVV157" s="827"/>
      <c r="WVW157" s="827"/>
      <c r="WVX157" s="827"/>
      <c r="WVY157" s="827"/>
      <c r="WVZ157" s="827"/>
      <c r="WWA157" s="827"/>
      <c r="WWB157" s="827"/>
      <c r="WWC157" s="826"/>
      <c r="WWD157" s="827"/>
      <c r="WWE157" s="827"/>
      <c r="WWF157" s="827"/>
      <c r="WWG157" s="827"/>
      <c r="WWH157" s="827"/>
      <c r="WWI157" s="827"/>
      <c r="WWJ157" s="827"/>
      <c r="WWK157" s="827"/>
      <c r="WWL157" s="827"/>
      <c r="WWM157" s="827"/>
      <c r="WWN157" s="827"/>
      <c r="WWO157" s="827"/>
      <c r="WWP157" s="827"/>
      <c r="WWQ157" s="827"/>
      <c r="WWR157" s="827"/>
      <c r="WWS157" s="827"/>
      <c r="WWT157" s="827"/>
      <c r="WWU157" s="827"/>
      <c r="WWV157" s="827"/>
      <c r="WWW157" s="827"/>
      <c r="WWX157" s="827"/>
      <c r="WWY157" s="827"/>
      <c r="WWZ157" s="827"/>
      <c r="WXA157" s="827"/>
      <c r="WXB157" s="827"/>
      <c r="WXC157" s="827"/>
      <c r="WXD157" s="827"/>
      <c r="WXE157" s="827"/>
      <c r="WXF157" s="827"/>
      <c r="WXG157" s="827"/>
      <c r="WXH157" s="826"/>
      <c r="WXI157" s="827"/>
      <c r="WXJ157" s="827"/>
      <c r="WXK157" s="827"/>
      <c r="WXL157" s="827"/>
      <c r="WXM157" s="827"/>
      <c r="WXN157" s="827"/>
      <c r="WXO157" s="827"/>
      <c r="WXP157" s="827"/>
      <c r="WXQ157" s="827"/>
      <c r="WXR157" s="827"/>
      <c r="WXS157" s="827"/>
      <c r="WXT157" s="827"/>
      <c r="WXU157" s="827"/>
      <c r="WXV157" s="827"/>
      <c r="WXW157" s="827"/>
      <c r="WXX157" s="827"/>
      <c r="WXY157" s="827"/>
      <c r="WXZ157" s="827"/>
      <c r="WYA157" s="827"/>
      <c r="WYB157" s="827"/>
      <c r="WYC157" s="827"/>
      <c r="WYD157" s="827"/>
      <c r="WYE157" s="827"/>
      <c r="WYF157" s="827"/>
      <c r="WYG157" s="827"/>
      <c r="WYH157" s="827"/>
      <c r="WYI157" s="827"/>
      <c r="WYJ157" s="827"/>
      <c r="WYK157" s="827"/>
      <c r="WYL157" s="827"/>
      <c r="WYM157" s="826"/>
      <c r="WYN157" s="827"/>
      <c r="WYO157" s="827"/>
      <c r="WYP157" s="827"/>
      <c r="WYQ157" s="827"/>
      <c r="WYR157" s="827"/>
      <c r="WYS157" s="827"/>
      <c r="WYT157" s="827"/>
      <c r="WYU157" s="827"/>
      <c r="WYV157" s="827"/>
      <c r="WYW157" s="827"/>
      <c r="WYX157" s="827"/>
      <c r="WYY157" s="827"/>
      <c r="WYZ157" s="827"/>
      <c r="WZA157" s="827"/>
      <c r="WZB157" s="827"/>
    </row>
    <row r="158" spans="1:16226" ht="20" customHeight="1" x14ac:dyDescent="0.35">
      <c r="A158" s="594">
        <f t="shared" si="13"/>
        <v>37</v>
      </c>
      <c r="B158" s="487" t="s">
        <v>645</v>
      </c>
      <c r="C158" s="62">
        <v>2009</v>
      </c>
      <c r="D158" s="137" t="s">
        <v>12</v>
      </c>
      <c r="E158" s="599">
        <f t="shared" si="18"/>
        <v>9.6</v>
      </c>
      <c r="F158" s="413"/>
      <c r="G158" s="437"/>
      <c r="H158" s="108">
        <v>145</v>
      </c>
      <c r="I158" s="250">
        <v>9.6</v>
      </c>
      <c r="J158" s="108"/>
      <c r="K158" s="626"/>
      <c r="L158" s="108"/>
      <c r="M158" s="94"/>
      <c r="N158" s="486" t="str">
        <f>IFERROR(VLOOKUP(B158,#REF!,2,FALSE),"")</f>
        <v/>
      </c>
      <c r="O158" s="94"/>
      <c r="P158" s="108"/>
      <c r="Q158" s="94"/>
      <c r="R158" s="108"/>
      <c r="S158" s="94"/>
      <c r="T158" s="108"/>
      <c r="U158" s="106"/>
      <c r="V158" s="108"/>
      <c r="W158" s="94"/>
      <c r="X158" s="108"/>
      <c r="Y158" s="94"/>
      <c r="Z158" s="108"/>
      <c r="AA158" s="94"/>
      <c r="AB158" s="111"/>
      <c r="AC158" s="94"/>
      <c r="AD158" s="108"/>
      <c r="AE158" s="94"/>
      <c r="AF158" s="108"/>
      <c r="AG158" s="94"/>
      <c r="AH158" s="108"/>
      <c r="AI158" s="94"/>
      <c r="AJ158" s="108"/>
      <c r="AK158" s="94"/>
      <c r="AL158" s="108"/>
      <c r="AM158" s="47"/>
      <c r="AN158" s="569">
        <f t="shared" si="14"/>
        <v>37</v>
      </c>
    </row>
    <row r="159" spans="1:16226" ht="20" customHeight="1" x14ac:dyDescent="0.35">
      <c r="A159" s="594">
        <f t="shared" si="13"/>
        <v>38</v>
      </c>
      <c r="B159" s="487" t="s">
        <v>625</v>
      </c>
      <c r="C159" s="62">
        <v>2008</v>
      </c>
      <c r="D159" s="150" t="s">
        <v>37</v>
      </c>
      <c r="E159" s="599">
        <f t="shared" si="18"/>
        <v>9.5</v>
      </c>
      <c r="F159" s="413"/>
      <c r="G159" s="437"/>
      <c r="H159" s="93"/>
      <c r="I159" s="626"/>
      <c r="J159" s="108">
        <v>81</v>
      </c>
      <c r="K159" s="106">
        <v>0</v>
      </c>
      <c r="L159" s="108">
        <v>239</v>
      </c>
      <c r="M159" s="106">
        <v>0</v>
      </c>
      <c r="N159" s="486" t="str">
        <f>IFERROR(VLOOKUP(B159,#REF!,2,FALSE),"")</f>
        <v/>
      </c>
      <c r="O159" s="106"/>
      <c r="P159" s="108"/>
      <c r="Q159" s="94"/>
      <c r="R159" s="108">
        <v>81</v>
      </c>
      <c r="S159" s="106">
        <v>3</v>
      </c>
      <c r="T159" s="108"/>
      <c r="U159" s="94"/>
      <c r="V159" s="108">
        <v>78</v>
      </c>
      <c r="W159" s="112">
        <v>6.5</v>
      </c>
      <c r="X159" s="108">
        <v>83</v>
      </c>
      <c r="Y159" s="106">
        <v>0</v>
      </c>
      <c r="Z159" s="108"/>
      <c r="AA159" s="94"/>
      <c r="AB159" s="111"/>
      <c r="AC159" s="94"/>
      <c r="AD159" s="108"/>
      <c r="AE159" s="94"/>
      <c r="AF159" s="108"/>
      <c r="AG159" s="94"/>
      <c r="AH159" s="108"/>
      <c r="AI159" s="94"/>
      <c r="AJ159" s="108"/>
      <c r="AK159" s="94"/>
      <c r="AL159" s="108"/>
      <c r="AM159" s="47"/>
      <c r="AN159" s="569">
        <f t="shared" si="14"/>
        <v>38</v>
      </c>
    </row>
    <row r="160" spans="1:16226" s="30" customFormat="1" ht="20" customHeight="1" x14ac:dyDescent="0.35">
      <c r="A160" s="594">
        <f t="shared" si="13"/>
        <v>39</v>
      </c>
      <c r="B160" s="500" t="s">
        <v>631</v>
      </c>
      <c r="C160" s="48">
        <v>2008</v>
      </c>
      <c r="D160" s="782" t="s">
        <v>35</v>
      </c>
      <c r="E160" s="600">
        <f t="shared" si="18"/>
        <v>9</v>
      </c>
      <c r="F160" s="413"/>
      <c r="G160" s="437"/>
      <c r="H160" s="108"/>
      <c r="I160" s="626"/>
      <c r="J160" s="108"/>
      <c r="K160" s="94"/>
      <c r="L160" s="108"/>
      <c r="M160" s="94"/>
      <c r="N160" s="486" t="str">
        <f>IFERROR(VLOOKUP(B160,#REF!,2,FALSE),"")</f>
        <v/>
      </c>
      <c r="O160" s="94"/>
      <c r="P160" s="108">
        <v>77</v>
      </c>
      <c r="Q160" s="106">
        <v>9</v>
      </c>
      <c r="R160" s="93"/>
      <c r="S160" s="94"/>
      <c r="T160" s="108"/>
      <c r="U160" s="94"/>
      <c r="V160" s="108"/>
      <c r="W160" s="94"/>
      <c r="X160" s="108"/>
      <c r="Y160" s="94"/>
      <c r="Z160" s="108"/>
      <c r="AA160" s="94"/>
      <c r="AB160" s="111"/>
      <c r="AC160" s="94"/>
      <c r="AD160" s="108"/>
      <c r="AE160" s="94"/>
      <c r="AF160" s="108"/>
      <c r="AG160" s="94"/>
      <c r="AH160" s="108"/>
      <c r="AI160" s="94"/>
      <c r="AJ160" s="108"/>
      <c r="AK160" s="94"/>
      <c r="AL160" s="108"/>
      <c r="AM160" s="47"/>
      <c r="AN160" s="569">
        <f t="shared" si="14"/>
        <v>39</v>
      </c>
      <c r="AO160" s="17"/>
      <c r="AP160" s="17"/>
      <c r="AQ160" s="17"/>
      <c r="AS160" s="17"/>
      <c r="AT160" s="17"/>
      <c r="AU160" s="17"/>
      <c r="AV160" s="17"/>
      <c r="AW160" s="17"/>
      <c r="AX160" s="17"/>
    </row>
    <row r="161" spans="1:147" s="30" customFormat="1" ht="20" customHeight="1" x14ac:dyDescent="0.35">
      <c r="A161" s="594">
        <f t="shared" si="13"/>
        <v>40</v>
      </c>
      <c r="B161" s="487" t="s">
        <v>138</v>
      </c>
      <c r="C161" s="62">
        <v>2009</v>
      </c>
      <c r="D161" s="114" t="s">
        <v>29</v>
      </c>
      <c r="E161" s="599">
        <f t="shared" si="18"/>
        <v>8</v>
      </c>
      <c r="F161" s="413"/>
      <c r="G161" s="437"/>
      <c r="H161" s="93">
        <v>159</v>
      </c>
      <c r="I161" s="626">
        <v>0</v>
      </c>
      <c r="J161" s="108">
        <v>73</v>
      </c>
      <c r="K161" s="106">
        <v>8</v>
      </c>
      <c r="L161" s="108">
        <v>249</v>
      </c>
      <c r="M161" s="106">
        <v>0</v>
      </c>
      <c r="N161" s="486" t="str">
        <f>IFERROR(VLOOKUP(B161,#REF!,2,FALSE),"")</f>
        <v/>
      </c>
      <c r="O161" s="94"/>
      <c r="P161" s="108"/>
      <c r="Q161" s="94"/>
      <c r="R161" s="108"/>
      <c r="S161" s="106"/>
      <c r="T161" s="108"/>
      <c r="U161" s="94"/>
      <c r="V161" s="108"/>
      <c r="W161" s="94"/>
      <c r="X161" s="108">
        <v>86</v>
      </c>
      <c r="Y161" s="106">
        <v>0</v>
      </c>
      <c r="Z161" s="108"/>
      <c r="AA161" s="94"/>
      <c r="AB161" s="111"/>
      <c r="AC161" s="94"/>
      <c r="AD161" s="108"/>
      <c r="AE161" s="94"/>
      <c r="AF161" s="108"/>
      <c r="AG161" s="94"/>
      <c r="AH161" s="108"/>
      <c r="AI161" s="94"/>
      <c r="AJ161" s="108"/>
      <c r="AK161" s="94"/>
      <c r="AL161" s="108"/>
      <c r="AM161" s="47"/>
      <c r="AN161" s="569">
        <f t="shared" si="14"/>
        <v>40</v>
      </c>
      <c r="AO161" s="46"/>
      <c r="AP161" s="46"/>
      <c r="AQ161" s="17"/>
      <c r="AS161" s="17"/>
      <c r="AT161" s="17"/>
      <c r="AU161" s="17"/>
      <c r="AV161" s="17"/>
      <c r="AW161" s="17"/>
      <c r="AX161" s="17"/>
    </row>
    <row r="162" spans="1:147" s="46" customFormat="1" ht="20.25" customHeight="1" x14ac:dyDescent="0.35">
      <c r="A162" s="594">
        <f t="shared" si="13"/>
        <v>41</v>
      </c>
      <c r="B162" s="487" t="s">
        <v>384</v>
      </c>
      <c r="C162" s="62">
        <v>2009</v>
      </c>
      <c r="D162" s="113" t="s">
        <v>37</v>
      </c>
      <c r="E162" s="599">
        <f t="shared" si="18"/>
        <v>8</v>
      </c>
      <c r="F162" s="413"/>
      <c r="G162" s="437"/>
      <c r="H162" s="108"/>
      <c r="I162" s="626"/>
      <c r="J162" s="108">
        <v>73</v>
      </c>
      <c r="K162" s="106">
        <v>8</v>
      </c>
      <c r="L162" s="108"/>
      <c r="M162" s="94"/>
      <c r="N162" s="486" t="str">
        <f>IFERROR(VLOOKUP(B162,#REF!,2,FALSE),"")</f>
        <v/>
      </c>
      <c r="O162" s="94"/>
      <c r="P162" s="93"/>
      <c r="Q162" s="94"/>
      <c r="R162" s="108"/>
      <c r="S162" s="94"/>
      <c r="T162" s="108"/>
      <c r="U162" s="94"/>
      <c r="V162" s="108"/>
      <c r="W162" s="94"/>
      <c r="X162" s="108"/>
      <c r="Y162" s="94"/>
      <c r="Z162" s="108"/>
      <c r="AA162" s="94"/>
      <c r="AB162" s="111"/>
      <c r="AC162" s="94"/>
      <c r="AD162" s="108"/>
      <c r="AE162" s="94"/>
      <c r="AF162" s="108"/>
      <c r="AG162" s="94"/>
      <c r="AH162" s="108"/>
      <c r="AI162" s="94"/>
      <c r="AJ162" s="108"/>
      <c r="AK162" s="94"/>
      <c r="AL162" s="108"/>
      <c r="AM162" s="47"/>
      <c r="AN162" s="569">
        <f t="shared" si="14"/>
        <v>41</v>
      </c>
      <c r="EP162" s="17"/>
      <c r="EQ162" s="17"/>
    </row>
    <row r="163" spans="1:147" s="46" customFormat="1" ht="20.25" customHeight="1" x14ac:dyDescent="0.35">
      <c r="A163" s="594">
        <f t="shared" si="13"/>
        <v>42</v>
      </c>
      <c r="B163" s="612" t="s">
        <v>717</v>
      </c>
      <c r="C163" s="62">
        <v>2009</v>
      </c>
      <c r="D163" s="611" t="s">
        <v>287</v>
      </c>
      <c r="E163" s="599">
        <f t="shared" si="18"/>
        <v>1</v>
      </c>
      <c r="F163" s="413"/>
      <c r="G163" s="437"/>
      <c r="H163" s="108"/>
      <c r="I163" s="626"/>
      <c r="J163" s="93"/>
      <c r="K163" s="94"/>
      <c r="L163" s="108"/>
      <c r="M163" s="94"/>
      <c r="N163" s="108"/>
      <c r="O163" s="94"/>
      <c r="P163" s="108"/>
      <c r="Q163" s="94"/>
      <c r="R163" s="108">
        <v>82</v>
      </c>
      <c r="S163" s="106">
        <v>1</v>
      </c>
      <c r="T163" s="108"/>
      <c r="U163" s="94"/>
      <c r="V163" s="108"/>
      <c r="W163" s="94"/>
      <c r="X163" s="108"/>
      <c r="Y163" s="94"/>
      <c r="Z163" s="108"/>
      <c r="AA163" s="94"/>
      <c r="AB163" s="111"/>
      <c r="AC163" s="94"/>
      <c r="AD163" s="108"/>
      <c r="AE163" s="94"/>
      <c r="AF163" s="108"/>
      <c r="AG163" s="94"/>
      <c r="AH163" s="108"/>
      <c r="AI163" s="94"/>
      <c r="AJ163" s="108"/>
      <c r="AK163" s="94"/>
      <c r="AL163" s="108"/>
      <c r="AM163" s="47"/>
      <c r="AN163" s="569">
        <f t="shared" si="14"/>
        <v>42</v>
      </c>
      <c r="EP163" s="17"/>
      <c r="EQ163" s="17"/>
    </row>
    <row r="164" spans="1:147" s="46" customFormat="1" ht="20.25" customHeight="1" x14ac:dyDescent="0.35">
      <c r="A164" s="594">
        <f t="shared" si="13"/>
        <v>43</v>
      </c>
      <c r="B164" s="487" t="s">
        <v>607</v>
      </c>
      <c r="C164" s="62">
        <v>2009</v>
      </c>
      <c r="D164" s="178" t="s">
        <v>352</v>
      </c>
      <c r="E164" s="599">
        <f t="shared" si="18"/>
        <v>0.4</v>
      </c>
      <c r="F164" s="413"/>
      <c r="G164" s="437"/>
      <c r="H164" s="108"/>
      <c r="I164" s="626"/>
      <c r="J164" s="108"/>
      <c r="K164" s="94"/>
      <c r="L164" s="108">
        <v>239</v>
      </c>
      <c r="M164" s="106">
        <v>0</v>
      </c>
      <c r="N164" s="486">
        <v>77</v>
      </c>
      <c r="O164" s="94">
        <v>0</v>
      </c>
      <c r="P164" s="108"/>
      <c r="Q164" s="94"/>
      <c r="R164" s="108"/>
      <c r="S164" s="94"/>
      <c r="T164" s="108">
        <v>78</v>
      </c>
      <c r="U164" s="112">
        <v>0.4</v>
      </c>
      <c r="V164" s="108">
        <v>90</v>
      </c>
      <c r="W164" s="94">
        <v>0</v>
      </c>
      <c r="X164" s="108"/>
      <c r="Y164" s="94"/>
      <c r="Z164" s="108"/>
      <c r="AA164" s="94"/>
      <c r="AB164" s="111"/>
      <c r="AC164" s="94"/>
      <c r="AD164" s="108"/>
      <c r="AE164" s="94"/>
      <c r="AF164" s="108"/>
      <c r="AG164" s="94"/>
      <c r="AH164" s="108"/>
      <c r="AI164" s="94"/>
      <c r="AJ164" s="108"/>
      <c r="AK164" s="94"/>
      <c r="AL164" s="108"/>
      <c r="AM164" s="47"/>
      <c r="AN164" s="569">
        <f t="shared" si="14"/>
        <v>43</v>
      </c>
      <c r="EP164" s="17"/>
      <c r="EQ164" s="17"/>
    </row>
    <row r="165" spans="1:147" s="46" customFormat="1" ht="20.25" customHeight="1" x14ac:dyDescent="0.35">
      <c r="A165" s="594">
        <f t="shared" si="13"/>
        <v>44</v>
      </c>
      <c r="B165" s="487" t="s">
        <v>648</v>
      </c>
      <c r="C165" s="62">
        <v>2009</v>
      </c>
      <c r="D165" s="301" t="s">
        <v>11</v>
      </c>
      <c r="E165" s="599">
        <f t="shared" si="18"/>
        <v>0.4</v>
      </c>
      <c r="F165" s="413"/>
      <c r="G165" s="437"/>
      <c r="H165" s="108"/>
      <c r="I165" s="626"/>
      <c r="J165" s="108"/>
      <c r="K165" s="94"/>
      <c r="L165" s="108"/>
      <c r="M165" s="94"/>
      <c r="N165" s="486" t="str">
        <f>IFERROR(VLOOKUP(B165,#REF!,2,FALSE),"")</f>
        <v/>
      </c>
      <c r="O165" s="94"/>
      <c r="P165" s="108"/>
      <c r="Q165" s="94"/>
      <c r="R165" s="108"/>
      <c r="S165" s="94"/>
      <c r="T165" s="108">
        <v>78</v>
      </c>
      <c r="U165" s="112">
        <v>0.4</v>
      </c>
      <c r="V165" s="108"/>
      <c r="W165" s="94"/>
      <c r="X165" s="108"/>
      <c r="Y165" s="94"/>
      <c r="Z165" s="108"/>
      <c r="AA165" s="94"/>
      <c r="AB165" s="111"/>
      <c r="AC165" s="94"/>
      <c r="AD165" s="108"/>
      <c r="AE165" s="94"/>
      <c r="AF165" s="108"/>
      <c r="AG165" s="94"/>
      <c r="AH165" s="108"/>
      <c r="AI165" s="94"/>
      <c r="AJ165" s="108"/>
      <c r="AK165" s="94"/>
      <c r="AL165" s="108"/>
      <c r="AM165" s="47"/>
      <c r="AN165" s="569">
        <f t="shared" si="14"/>
        <v>44</v>
      </c>
      <c r="EP165" s="17"/>
      <c r="EQ165" s="17"/>
    </row>
    <row r="166" spans="1:147" s="46" customFormat="1" ht="20.25" customHeight="1" x14ac:dyDescent="0.35">
      <c r="A166" s="594">
        <f t="shared" si="13"/>
        <v>45</v>
      </c>
      <c r="B166" s="487" t="s">
        <v>610</v>
      </c>
      <c r="C166" s="62">
        <v>2008</v>
      </c>
      <c r="D166" s="150" t="s">
        <v>7</v>
      </c>
      <c r="E166" s="599">
        <f t="shared" si="18"/>
        <v>0.33</v>
      </c>
      <c r="F166" s="413"/>
      <c r="G166" s="437"/>
      <c r="H166" s="108">
        <v>153</v>
      </c>
      <c r="I166" s="626">
        <v>0</v>
      </c>
      <c r="J166" s="93">
        <v>85</v>
      </c>
      <c r="K166" s="106">
        <v>0</v>
      </c>
      <c r="L166" s="108">
        <v>235</v>
      </c>
      <c r="M166" s="106">
        <v>0</v>
      </c>
      <c r="N166" s="486">
        <v>82</v>
      </c>
      <c r="O166" s="94">
        <v>0</v>
      </c>
      <c r="P166" s="108"/>
      <c r="Q166" s="94"/>
      <c r="R166" s="108"/>
      <c r="S166" s="94"/>
      <c r="T166" s="108">
        <v>83</v>
      </c>
      <c r="U166" s="106">
        <v>0</v>
      </c>
      <c r="V166" s="108">
        <v>82</v>
      </c>
      <c r="W166" s="94">
        <v>0</v>
      </c>
      <c r="X166" s="108"/>
      <c r="Y166" s="94"/>
      <c r="Z166" s="108">
        <v>78</v>
      </c>
      <c r="AA166" s="106">
        <v>0.33</v>
      </c>
      <c r="AB166" s="111"/>
      <c r="AC166" s="94"/>
      <c r="AD166" s="108"/>
      <c r="AE166" s="94"/>
      <c r="AF166" s="108"/>
      <c r="AG166" s="94"/>
      <c r="AH166" s="108"/>
      <c r="AI166" s="94"/>
      <c r="AJ166" s="108"/>
      <c r="AK166" s="94"/>
      <c r="AL166" s="108"/>
      <c r="AM166" s="47"/>
      <c r="AN166" s="569">
        <f t="shared" si="14"/>
        <v>45</v>
      </c>
    </row>
    <row r="167" spans="1:147" s="46" customFormat="1" ht="20.25" customHeight="1" x14ac:dyDescent="0.35">
      <c r="A167" s="594">
        <f t="shared" si="13"/>
        <v>46</v>
      </c>
      <c r="B167" s="487" t="s">
        <v>635</v>
      </c>
      <c r="C167" s="62">
        <v>2009</v>
      </c>
      <c r="D167" s="150" t="s">
        <v>7</v>
      </c>
      <c r="E167" s="599">
        <f t="shared" si="18"/>
        <v>0</v>
      </c>
      <c r="F167" s="413"/>
      <c r="G167" s="437"/>
      <c r="H167" s="108">
        <v>152</v>
      </c>
      <c r="I167" s="626">
        <v>0</v>
      </c>
      <c r="J167" s="108"/>
      <c r="K167" s="94"/>
      <c r="L167" s="108"/>
      <c r="M167" s="94"/>
      <c r="N167" s="486" t="str">
        <f>IFERROR(VLOOKUP(B167,#REF!,2,FALSE),"")</f>
        <v/>
      </c>
      <c r="O167" s="94"/>
      <c r="P167" s="108"/>
      <c r="Q167" s="94"/>
      <c r="R167" s="108"/>
      <c r="S167" s="94"/>
      <c r="T167" s="108">
        <v>81</v>
      </c>
      <c r="U167" s="106">
        <v>0</v>
      </c>
      <c r="V167" s="108">
        <v>81</v>
      </c>
      <c r="W167" s="94">
        <v>0</v>
      </c>
      <c r="X167" s="108"/>
      <c r="Y167" s="94"/>
      <c r="Z167" s="108">
        <v>79</v>
      </c>
      <c r="AA167" s="94">
        <v>0</v>
      </c>
      <c r="AB167" s="111"/>
      <c r="AC167" s="94"/>
      <c r="AD167" s="108"/>
      <c r="AE167" s="94"/>
      <c r="AF167" s="108"/>
      <c r="AG167" s="94"/>
      <c r="AH167" s="108"/>
      <c r="AI167" s="94"/>
      <c r="AJ167" s="108"/>
      <c r="AK167" s="94"/>
      <c r="AL167" s="108"/>
      <c r="AM167" s="47"/>
      <c r="AN167" s="569">
        <f t="shared" si="14"/>
        <v>46</v>
      </c>
    </row>
    <row r="168" spans="1:147" s="46" customFormat="1" ht="20.25" customHeight="1" x14ac:dyDescent="0.35">
      <c r="A168" s="594">
        <f t="shared" si="13"/>
        <v>47</v>
      </c>
      <c r="B168" s="487" t="s">
        <v>642</v>
      </c>
      <c r="C168" s="62">
        <v>2010</v>
      </c>
      <c r="D168" s="66" t="s">
        <v>27</v>
      </c>
      <c r="E168" s="599">
        <f t="shared" si="18"/>
        <v>0</v>
      </c>
      <c r="F168" s="413"/>
      <c r="G168" s="437"/>
      <c r="H168" s="108">
        <v>150</v>
      </c>
      <c r="I168" s="626">
        <v>0</v>
      </c>
      <c r="J168" s="108"/>
      <c r="K168" s="94"/>
      <c r="L168" s="108">
        <v>233</v>
      </c>
      <c r="M168" s="106">
        <v>0</v>
      </c>
      <c r="N168" s="486" t="str">
        <f>IFERROR(VLOOKUP(B168,#REF!,2,FALSE),"")</f>
        <v/>
      </c>
      <c r="O168" s="94"/>
      <c r="P168" s="108"/>
      <c r="Q168" s="94"/>
      <c r="R168" s="108"/>
      <c r="S168" s="94"/>
      <c r="T168" s="108"/>
      <c r="U168" s="94"/>
      <c r="V168" s="108"/>
      <c r="W168" s="94"/>
      <c r="X168" s="108"/>
      <c r="Y168" s="94"/>
      <c r="Z168" s="108">
        <v>81</v>
      </c>
      <c r="AA168" s="94">
        <v>0</v>
      </c>
      <c r="AB168" s="111"/>
      <c r="AC168" s="94"/>
      <c r="AD168" s="108"/>
      <c r="AE168" s="94"/>
      <c r="AF168" s="108"/>
      <c r="AG168" s="94"/>
      <c r="AH168" s="108"/>
      <c r="AI168" s="94"/>
      <c r="AJ168" s="108"/>
      <c r="AK168" s="94"/>
      <c r="AL168" s="108"/>
      <c r="AM168" s="47"/>
      <c r="AN168" s="569">
        <f t="shared" si="14"/>
        <v>47</v>
      </c>
    </row>
    <row r="169" spans="1:147" s="46" customFormat="1" ht="20.25" hidden="1" customHeight="1" x14ac:dyDescent="0.35">
      <c r="A169" s="594">
        <f t="shared" si="13"/>
        <v>48</v>
      </c>
      <c r="B169" s="511" t="s">
        <v>776</v>
      </c>
      <c r="C169" s="62"/>
      <c r="D169" s="797" t="s">
        <v>7</v>
      </c>
      <c r="E169" s="599">
        <f t="shared" si="18"/>
        <v>0</v>
      </c>
      <c r="F169" s="413"/>
      <c r="G169" s="437"/>
      <c r="H169" s="108"/>
      <c r="I169" s="626"/>
      <c r="J169" s="93"/>
      <c r="K169" s="94"/>
      <c r="L169" s="108"/>
      <c r="M169" s="94"/>
      <c r="N169" s="108"/>
      <c r="O169" s="94"/>
      <c r="P169" s="108"/>
      <c r="Q169" s="94"/>
      <c r="R169" s="108"/>
      <c r="S169" s="94"/>
      <c r="T169" s="108"/>
      <c r="U169" s="94"/>
      <c r="V169" s="108"/>
      <c r="W169" s="94"/>
      <c r="X169" s="108"/>
      <c r="Y169" s="94"/>
      <c r="Z169" s="108">
        <v>83</v>
      </c>
      <c r="AA169" s="94">
        <v>0</v>
      </c>
      <c r="AB169" s="111"/>
      <c r="AC169" s="94"/>
      <c r="AD169" s="108"/>
      <c r="AE169" s="94"/>
      <c r="AF169" s="108"/>
      <c r="AG169" s="94"/>
      <c r="AH169" s="108"/>
      <c r="AI169" s="94"/>
      <c r="AJ169" s="108"/>
      <c r="AK169" s="94"/>
      <c r="AL169" s="108"/>
      <c r="AM169" s="47"/>
      <c r="AN169" s="569">
        <f t="shared" si="14"/>
        <v>48</v>
      </c>
    </row>
    <row r="170" spans="1:147" s="46" customFormat="1" ht="20.25" hidden="1" customHeight="1" x14ac:dyDescent="0.35">
      <c r="A170" s="594">
        <f t="shared" si="13"/>
        <v>49</v>
      </c>
      <c r="B170" s="487" t="s">
        <v>615</v>
      </c>
      <c r="C170" s="62">
        <v>2010</v>
      </c>
      <c r="D170" s="480" t="s">
        <v>616</v>
      </c>
      <c r="E170" s="599">
        <f t="shared" si="18"/>
        <v>0</v>
      </c>
      <c r="F170" s="413"/>
      <c r="G170" s="437"/>
      <c r="H170" s="108"/>
      <c r="I170" s="626"/>
      <c r="J170" s="108"/>
      <c r="K170" s="94"/>
      <c r="L170" s="108"/>
      <c r="M170" s="94"/>
      <c r="N170" s="486">
        <v>78</v>
      </c>
      <c r="O170" s="94">
        <v>0</v>
      </c>
      <c r="P170" s="108"/>
      <c r="Q170" s="94"/>
      <c r="R170" s="108">
        <v>83</v>
      </c>
      <c r="S170" s="94">
        <v>0</v>
      </c>
      <c r="T170" s="108"/>
      <c r="U170" s="94"/>
      <c r="V170" s="108"/>
      <c r="W170" s="94"/>
      <c r="X170" s="108"/>
      <c r="Y170" s="94"/>
      <c r="Z170" s="108">
        <v>87</v>
      </c>
      <c r="AA170" s="94">
        <v>0</v>
      </c>
      <c r="AB170" s="111"/>
      <c r="AC170" s="94"/>
      <c r="AD170" s="108"/>
      <c r="AE170" s="94"/>
      <c r="AF170" s="108"/>
      <c r="AG170" s="94"/>
      <c r="AH170" s="108"/>
      <c r="AI170" s="94"/>
      <c r="AJ170" s="108"/>
      <c r="AK170" s="94"/>
      <c r="AL170" s="108"/>
      <c r="AM170" s="47"/>
      <c r="AN170" s="569">
        <f t="shared" si="14"/>
        <v>49</v>
      </c>
    </row>
    <row r="171" spans="1:147" s="46" customFormat="1" ht="20.25" hidden="1" customHeight="1" x14ac:dyDescent="0.35">
      <c r="A171" s="594">
        <f t="shared" si="13"/>
        <v>50</v>
      </c>
      <c r="B171" s="487" t="s">
        <v>354</v>
      </c>
      <c r="C171" s="62">
        <v>2008</v>
      </c>
      <c r="D171" s="113" t="s">
        <v>7</v>
      </c>
      <c r="E171" s="599">
        <f t="shared" si="18"/>
        <v>0</v>
      </c>
      <c r="F171" s="413"/>
      <c r="G171" s="437"/>
      <c r="H171" s="108"/>
      <c r="I171" s="617"/>
      <c r="J171" s="108"/>
      <c r="K171" s="94"/>
      <c r="L171" s="108"/>
      <c r="M171" s="94"/>
      <c r="N171" s="486" t="str">
        <f>IFERROR(VLOOKUP(B171,#REF!,2,FALSE),"")</f>
        <v/>
      </c>
      <c r="O171" s="94"/>
      <c r="P171" s="108"/>
      <c r="Q171" s="94"/>
      <c r="R171" s="108"/>
      <c r="S171" s="94"/>
      <c r="T171" s="108"/>
      <c r="U171" s="94"/>
      <c r="V171" s="108">
        <v>81</v>
      </c>
      <c r="W171" s="94">
        <v>0</v>
      </c>
      <c r="X171" s="108">
        <v>86</v>
      </c>
      <c r="Y171" s="106">
        <v>0</v>
      </c>
      <c r="Z171" s="108"/>
      <c r="AA171" s="94"/>
      <c r="AB171" s="111"/>
      <c r="AC171" s="94"/>
      <c r="AD171" s="108"/>
      <c r="AE171" s="94"/>
      <c r="AF171" s="108"/>
      <c r="AG171" s="94"/>
      <c r="AH171" s="108"/>
      <c r="AI171" s="94"/>
      <c r="AJ171" s="108"/>
      <c r="AK171" s="94"/>
      <c r="AL171" s="108"/>
      <c r="AM171" s="47"/>
      <c r="AN171" s="569">
        <f t="shared" si="14"/>
        <v>50</v>
      </c>
    </row>
    <row r="172" spans="1:147" s="46" customFormat="1" ht="20.25" hidden="1" customHeight="1" x14ac:dyDescent="0.35">
      <c r="A172" s="594">
        <f t="shared" si="13"/>
        <v>51</v>
      </c>
      <c r="B172" s="487" t="s">
        <v>401</v>
      </c>
      <c r="C172" s="62">
        <v>2010</v>
      </c>
      <c r="D172" s="22" t="s">
        <v>403</v>
      </c>
      <c r="E172" s="599">
        <f t="shared" si="18"/>
        <v>0</v>
      </c>
      <c r="F172" s="413"/>
      <c r="G172" s="437"/>
      <c r="H172" s="108"/>
      <c r="I172" s="626"/>
      <c r="J172" s="108"/>
      <c r="K172" s="94"/>
      <c r="L172" s="108"/>
      <c r="M172" s="94"/>
      <c r="N172" s="486" t="str">
        <f>IFERROR(VLOOKUP(B172,#REF!,2,FALSE),"")</f>
        <v/>
      </c>
      <c r="O172" s="94"/>
      <c r="P172" s="108">
        <v>93</v>
      </c>
      <c r="Q172" s="94">
        <v>0</v>
      </c>
      <c r="R172" s="108">
        <v>91</v>
      </c>
      <c r="S172" s="94">
        <v>0</v>
      </c>
      <c r="T172" s="108">
        <v>80</v>
      </c>
      <c r="U172" s="94">
        <v>0</v>
      </c>
      <c r="V172" s="108">
        <v>83</v>
      </c>
      <c r="W172" s="94">
        <v>0</v>
      </c>
      <c r="X172" s="108">
        <v>86</v>
      </c>
      <c r="Y172" s="106">
        <v>0</v>
      </c>
      <c r="Z172" s="108"/>
      <c r="AA172" s="94"/>
      <c r="AB172" s="111"/>
      <c r="AC172" s="94"/>
      <c r="AD172" s="108"/>
      <c r="AE172" s="94"/>
      <c r="AF172" s="108"/>
      <c r="AG172" s="94"/>
      <c r="AH172" s="108"/>
      <c r="AI172" s="94"/>
      <c r="AJ172" s="108"/>
      <c r="AK172" s="94"/>
      <c r="AL172" s="108"/>
      <c r="AM172" s="47"/>
      <c r="AN172" s="569">
        <f t="shared" si="14"/>
        <v>51</v>
      </c>
    </row>
    <row r="173" spans="1:147" s="46" customFormat="1" ht="20.25" hidden="1" customHeight="1" x14ac:dyDescent="0.35">
      <c r="A173" s="594">
        <f t="shared" si="13"/>
        <v>52</v>
      </c>
      <c r="B173" s="487" t="s">
        <v>628</v>
      </c>
      <c r="C173" s="62">
        <v>2010</v>
      </c>
      <c r="D173" s="398" t="s">
        <v>339</v>
      </c>
      <c r="E173" s="599">
        <f t="shared" si="18"/>
        <v>0</v>
      </c>
      <c r="F173" s="413"/>
      <c r="G173" s="437"/>
      <c r="H173" s="108">
        <v>150</v>
      </c>
      <c r="I173" s="626">
        <v>0</v>
      </c>
      <c r="J173" s="108"/>
      <c r="K173" s="94"/>
      <c r="L173" s="108"/>
      <c r="M173" s="94"/>
      <c r="N173" s="486" t="str">
        <f>IFERROR(VLOOKUP(B173,#REF!,2,FALSE),"")</f>
        <v/>
      </c>
      <c r="O173" s="94"/>
      <c r="P173" s="108"/>
      <c r="Q173" s="94"/>
      <c r="R173" s="108"/>
      <c r="S173" s="94"/>
      <c r="T173" s="108"/>
      <c r="U173" s="94"/>
      <c r="V173" s="108">
        <v>92</v>
      </c>
      <c r="W173" s="94">
        <v>0</v>
      </c>
      <c r="X173" s="108"/>
      <c r="Y173" s="94"/>
      <c r="Z173" s="108"/>
      <c r="AA173" s="94"/>
      <c r="AB173" s="111"/>
      <c r="AC173" s="94"/>
      <c r="AD173" s="108"/>
      <c r="AE173" s="94"/>
      <c r="AF173" s="108"/>
      <c r="AG173" s="94"/>
      <c r="AH173" s="108"/>
      <c r="AI173" s="94"/>
      <c r="AJ173" s="108"/>
      <c r="AK173" s="94"/>
      <c r="AL173" s="108"/>
      <c r="AM173" s="47"/>
      <c r="AN173" s="569">
        <f t="shared" si="14"/>
        <v>52</v>
      </c>
    </row>
    <row r="174" spans="1:147" s="46" customFormat="1" ht="20.25" hidden="1" customHeight="1" x14ac:dyDescent="0.35">
      <c r="A174" s="594">
        <f t="shared" si="13"/>
        <v>53</v>
      </c>
      <c r="B174" s="487" t="s">
        <v>205</v>
      </c>
      <c r="C174" s="62">
        <v>2009</v>
      </c>
      <c r="D174" s="799" t="s">
        <v>27</v>
      </c>
      <c r="E174" s="599">
        <f t="shared" si="18"/>
        <v>0</v>
      </c>
      <c r="F174" s="413"/>
      <c r="G174" s="437"/>
      <c r="H174" s="108"/>
      <c r="I174" s="626"/>
      <c r="J174" s="93"/>
      <c r="K174" s="94"/>
      <c r="L174" s="108"/>
      <c r="M174" s="94"/>
      <c r="N174" s="108"/>
      <c r="O174" s="94"/>
      <c r="P174" s="108"/>
      <c r="Q174" s="94"/>
      <c r="R174" s="108"/>
      <c r="S174" s="94"/>
      <c r="T174" s="108"/>
      <c r="U174" s="94"/>
      <c r="V174" s="108"/>
      <c r="W174" s="94"/>
      <c r="X174" s="108"/>
      <c r="Y174" s="94"/>
      <c r="Z174" s="108"/>
      <c r="AA174" s="94"/>
      <c r="AB174" s="111"/>
      <c r="AC174" s="94"/>
      <c r="AD174" s="108"/>
      <c r="AE174" s="94"/>
      <c r="AF174" s="108"/>
      <c r="AG174" s="94"/>
      <c r="AH174" s="108"/>
      <c r="AI174" s="94"/>
      <c r="AJ174" s="108"/>
      <c r="AK174" s="94"/>
      <c r="AL174" s="108"/>
      <c r="AM174" s="47"/>
      <c r="AN174" s="569">
        <f t="shared" si="14"/>
        <v>53</v>
      </c>
    </row>
    <row r="175" spans="1:147" s="46" customFormat="1" ht="20.25" hidden="1" customHeight="1" x14ac:dyDescent="0.35">
      <c r="A175" s="594">
        <f t="shared" si="13"/>
        <v>54</v>
      </c>
      <c r="B175" s="487" t="s">
        <v>619</v>
      </c>
      <c r="C175" s="62">
        <v>2008</v>
      </c>
      <c r="D175" s="677" t="s">
        <v>352</v>
      </c>
      <c r="E175" s="599">
        <f t="shared" si="18"/>
        <v>0</v>
      </c>
      <c r="F175" s="413"/>
      <c r="G175" s="437"/>
      <c r="H175" s="108">
        <v>163</v>
      </c>
      <c r="I175" s="626">
        <v>0</v>
      </c>
      <c r="J175" s="108"/>
      <c r="K175" s="94"/>
      <c r="L175" s="108"/>
      <c r="M175" s="106"/>
      <c r="N175" s="486" t="str">
        <f>IFERROR(VLOOKUP(B175,#REF!,2,FALSE),"")</f>
        <v/>
      </c>
      <c r="O175" s="94"/>
      <c r="P175" s="108"/>
      <c r="Q175" s="94"/>
      <c r="R175" s="108"/>
      <c r="S175" s="94"/>
      <c r="T175" s="108"/>
      <c r="U175" s="94"/>
      <c r="V175" s="108"/>
      <c r="W175" s="94"/>
      <c r="X175" s="108"/>
      <c r="Y175" s="94"/>
      <c r="Z175" s="108"/>
      <c r="AA175" s="94"/>
      <c r="AB175" s="111"/>
      <c r="AC175" s="94"/>
      <c r="AD175" s="108"/>
      <c r="AE175" s="94"/>
      <c r="AF175" s="108"/>
      <c r="AG175" s="94"/>
      <c r="AH175" s="108"/>
      <c r="AI175" s="94"/>
      <c r="AJ175" s="108"/>
      <c r="AK175" s="94"/>
      <c r="AL175" s="108"/>
      <c r="AM175" s="47"/>
      <c r="AN175" s="569">
        <f t="shared" si="14"/>
        <v>54</v>
      </c>
    </row>
    <row r="176" spans="1:147" s="46" customFormat="1" ht="20.25" hidden="1" customHeight="1" x14ac:dyDescent="0.35">
      <c r="A176" s="594">
        <f t="shared" si="13"/>
        <v>55</v>
      </c>
      <c r="B176" s="487" t="s">
        <v>482</v>
      </c>
      <c r="C176" s="62">
        <v>2009</v>
      </c>
      <c r="D176" s="697" t="s">
        <v>43</v>
      </c>
      <c r="E176" s="599">
        <f t="shared" si="18"/>
        <v>0</v>
      </c>
      <c r="F176" s="413"/>
      <c r="G176" s="437"/>
      <c r="H176" s="108"/>
      <c r="I176" s="626"/>
      <c r="J176" s="108"/>
      <c r="K176" s="94"/>
      <c r="L176" s="108"/>
      <c r="M176" s="94"/>
      <c r="N176" s="486" t="str">
        <f>IFERROR(VLOOKUP(B176,#REF!,2,FALSE),"")</f>
        <v/>
      </c>
      <c r="O176" s="94"/>
      <c r="P176" s="108"/>
      <c r="Q176" s="94"/>
      <c r="R176" s="108"/>
      <c r="S176" s="94"/>
      <c r="T176" s="108"/>
      <c r="U176" s="94"/>
      <c r="V176" s="108"/>
      <c r="W176" s="94"/>
      <c r="X176" s="108"/>
      <c r="Y176" s="94"/>
      <c r="Z176" s="108"/>
      <c r="AA176" s="94"/>
      <c r="AB176" s="111"/>
      <c r="AC176" s="94"/>
      <c r="AD176" s="108"/>
      <c r="AE176" s="94"/>
      <c r="AF176" s="108"/>
      <c r="AG176" s="94"/>
      <c r="AH176" s="108"/>
      <c r="AI176" s="94"/>
      <c r="AJ176" s="108"/>
      <c r="AK176" s="94"/>
      <c r="AL176" s="108"/>
      <c r="AM176" s="47"/>
      <c r="AN176" s="569">
        <f t="shared" si="14"/>
        <v>55</v>
      </c>
    </row>
    <row r="177" spans="1:40" s="46" customFormat="1" ht="20.25" hidden="1" customHeight="1" x14ac:dyDescent="0.35">
      <c r="A177" s="594">
        <f t="shared" si="13"/>
        <v>56</v>
      </c>
      <c r="B177" s="487" t="s">
        <v>618</v>
      </c>
      <c r="C177" s="62">
        <v>2010</v>
      </c>
      <c r="D177" s="22" t="s">
        <v>361</v>
      </c>
      <c r="E177" s="599">
        <f t="shared" si="18"/>
        <v>0</v>
      </c>
      <c r="F177" s="413"/>
      <c r="G177" s="437"/>
      <c r="H177" s="108"/>
      <c r="I177" s="626"/>
      <c r="J177" s="108"/>
      <c r="K177" s="94"/>
      <c r="L177" s="108"/>
      <c r="M177" s="94"/>
      <c r="N177" s="486" t="str">
        <f>IFERROR(VLOOKUP(B177,#REF!,2,FALSE),"")</f>
        <v/>
      </c>
      <c r="O177" s="94"/>
      <c r="P177" s="108"/>
      <c r="Q177" s="94"/>
      <c r="R177" s="108"/>
      <c r="S177" s="94"/>
      <c r="T177" s="108"/>
      <c r="U177" s="94"/>
      <c r="V177" s="108"/>
      <c r="W177" s="94"/>
      <c r="X177" s="108"/>
      <c r="Y177" s="94"/>
      <c r="Z177" s="108"/>
      <c r="AA177" s="94"/>
      <c r="AB177" s="111"/>
      <c r="AC177" s="94"/>
      <c r="AD177" s="108"/>
      <c r="AE177" s="94"/>
      <c r="AF177" s="108"/>
      <c r="AG177" s="94"/>
      <c r="AH177" s="108"/>
      <c r="AI177" s="94"/>
      <c r="AJ177" s="108"/>
      <c r="AK177" s="94"/>
      <c r="AL177" s="108"/>
      <c r="AM177" s="47"/>
      <c r="AN177" s="569">
        <f t="shared" si="14"/>
        <v>56</v>
      </c>
    </row>
    <row r="178" spans="1:40" s="46" customFormat="1" ht="20.25" hidden="1" customHeight="1" x14ac:dyDescent="0.35">
      <c r="A178" s="594">
        <f t="shared" si="13"/>
        <v>57</v>
      </c>
      <c r="B178" s="487" t="s">
        <v>617</v>
      </c>
      <c r="C178" s="62">
        <v>2009</v>
      </c>
      <c r="D178" s="690" t="s">
        <v>343</v>
      </c>
      <c r="E178" s="599">
        <f t="shared" si="18"/>
        <v>0</v>
      </c>
      <c r="F178" s="413"/>
      <c r="G178" s="437"/>
      <c r="H178" s="93"/>
      <c r="I178" s="617"/>
      <c r="J178" s="108"/>
      <c r="K178" s="94"/>
      <c r="L178" s="108"/>
      <c r="M178" s="94"/>
      <c r="N178" s="486" t="str">
        <f>IFERROR(VLOOKUP(B178,#REF!,2,FALSE),"")</f>
        <v/>
      </c>
      <c r="O178" s="94"/>
      <c r="P178" s="108"/>
      <c r="Q178" s="94"/>
      <c r="R178" s="108"/>
      <c r="S178" s="94"/>
      <c r="T178" s="108"/>
      <c r="U178" s="94"/>
      <c r="V178" s="108"/>
      <c r="W178" s="94"/>
      <c r="X178" s="108"/>
      <c r="Y178" s="94"/>
      <c r="Z178" s="108"/>
      <c r="AA178" s="94"/>
      <c r="AB178" s="111"/>
      <c r="AC178" s="94"/>
      <c r="AD178" s="108"/>
      <c r="AE178" s="94"/>
      <c r="AF178" s="108"/>
      <c r="AG178" s="94"/>
      <c r="AH178" s="108"/>
      <c r="AI178" s="94"/>
      <c r="AJ178" s="108"/>
      <c r="AK178" s="94"/>
      <c r="AL178" s="108"/>
      <c r="AM178" s="47"/>
      <c r="AN178" s="569">
        <f t="shared" si="14"/>
        <v>57</v>
      </c>
    </row>
    <row r="179" spans="1:40" s="46" customFormat="1" ht="20.25" hidden="1" customHeight="1" x14ac:dyDescent="0.35">
      <c r="A179" s="594">
        <f t="shared" si="13"/>
        <v>58</v>
      </c>
      <c r="B179" s="487" t="s">
        <v>139</v>
      </c>
      <c r="C179" s="62">
        <v>2010</v>
      </c>
      <c r="D179" s="66" t="s">
        <v>22</v>
      </c>
      <c r="E179" s="599">
        <f t="shared" si="18"/>
        <v>0</v>
      </c>
      <c r="F179" s="413"/>
      <c r="G179" s="437"/>
      <c r="H179" s="108"/>
      <c r="I179" s="626"/>
      <c r="J179" s="108"/>
      <c r="K179" s="94"/>
      <c r="L179" s="108"/>
      <c r="M179" s="94"/>
      <c r="N179" s="486" t="str">
        <f>IFERROR(VLOOKUP(B179,#REF!,2,FALSE),"")</f>
        <v/>
      </c>
      <c r="O179" s="94"/>
      <c r="P179" s="108"/>
      <c r="Q179" s="94"/>
      <c r="R179" s="108"/>
      <c r="S179" s="94"/>
      <c r="T179" s="108"/>
      <c r="U179" s="94"/>
      <c r="V179" s="108"/>
      <c r="W179" s="94"/>
      <c r="X179" s="108"/>
      <c r="Y179" s="94"/>
      <c r="Z179" s="108"/>
      <c r="AA179" s="94"/>
      <c r="AB179" s="111"/>
      <c r="AC179" s="94"/>
      <c r="AD179" s="108"/>
      <c r="AE179" s="94"/>
      <c r="AF179" s="108"/>
      <c r="AG179" s="94"/>
      <c r="AH179" s="108"/>
      <c r="AI179" s="94"/>
      <c r="AJ179" s="108"/>
      <c r="AK179" s="94"/>
      <c r="AL179" s="108"/>
      <c r="AM179" s="47"/>
      <c r="AN179" s="569">
        <f t="shared" si="14"/>
        <v>58</v>
      </c>
    </row>
    <row r="180" spans="1:40" s="46" customFormat="1" ht="20.25" hidden="1" customHeight="1" x14ac:dyDescent="0.35">
      <c r="A180" s="594">
        <f t="shared" si="13"/>
        <v>59</v>
      </c>
      <c r="B180" s="487" t="s">
        <v>358</v>
      </c>
      <c r="C180" s="62">
        <v>2010</v>
      </c>
      <c r="D180" s="66" t="s">
        <v>60</v>
      </c>
      <c r="E180" s="599">
        <f t="shared" si="18"/>
        <v>0</v>
      </c>
      <c r="F180" s="413"/>
      <c r="G180" s="437"/>
      <c r="H180" s="108"/>
      <c r="I180" s="626"/>
      <c r="J180" s="108"/>
      <c r="K180" s="94"/>
      <c r="L180" s="108"/>
      <c r="M180" s="94"/>
      <c r="N180" s="486" t="str">
        <f>IFERROR(VLOOKUP(B180,#REF!,2,FALSE),"")</f>
        <v/>
      </c>
      <c r="O180" s="94"/>
      <c r="P180" s="108"/>
      <c r="Q180" s="94"/>
      <c r="R180" s="108"/>
      <c r="S180" s="94"/>
      <c r="T180" s="108"/>
      <c r="U180" s="94"/>
      <c r="V180" s="108"/>
      <c r="W180" s="94"/>
      <c r="X180" s="108"/>
      <c r="Y180" s="94"/>
      <c r="Z180" s="108"/>
      <c r="AA180" s="94"/>
      <c r="AB180" s="111"/>
      <c r="AC180" s="94"/>
      <c r="AD180" s="108"/>
      <c r="AE180" s="94"/>
      <c r="AF180" s="108"/>
      <c r="AG180" s="94"/>
      <c r="AH180" s="108"/>
      <c r="AI180" s="94"/>
      <c r="AJ180" s="108"/>
      <c r="AK180" s="94"/>
      <c r="AL180" s="108"/>
      <c r="AM180" s="47"/>
      <c r="AN180" s="569">
        <f t="shared" si="14"/>
        <v>59</v>
      </c>
    </row>
    <row r="181" spans="1:40" s="46" customFormat="1" ht="20.25" hidden="1" customHeight="1" x14ac:dyDescent="0.35">
      <c r="A181" s="594">
        <f t="shared" si="13"/>
        <v>60</v>
      </c>
      <c r="B181" s="487" t="s">
        <v>652</v>
      </c>
      <c r="C181" s="62">
        <v>2010</v>
      </c>
      <c r="D181" s="22" t="s">
        <v>61</v>
      </c>
      <c r="E181" s="599">
        <f t="shared" si="18"/>
        <v>0</v>
      </c>
      <c r="F181" s="413"/>
      <c r="G181" s="437"/>
      <c r="H181" s="108"/>
      <c r="I181" s="626"/>
      <c r="J181" s="108"/>
      <c r="K181" s="94"/>
      <c r="L181" s="108"/>
      <c r="M181" s="94"/>
      <c r="N181" s="486" t="str">
        <f>IFERROR(VLOOKUP(B181,#REF!,2,FALSE),"")</f>
        <v/>
      </c>
      <c r="O181" s="94"/>
      <c r="P181" s="108"/>
      <c r="Q181" s="94"/>
      <c r="R181" s="108"/>
      <c r="S181" s="94"/>
      <c r="T181" s="108"/>
      <c r="U181" s="94"/>
      <c r="V181" s="108"/>
      <c r="W181" s="94"/>
      <c r="X181" s="108"/>
      <c r="Y181" s="94"/>
      <c r="Z181" s="108"/>
      <c r="AA181" s="94"/>
      <c r="AB181" s="111"/>
      <c r="AC181" s="94"/>
      <c r="AD181" s="108"/>
      <c r="AE181" s="94"/>
      <c r="AF181" s="108"/>
      <c r="AG181" s="94"/>
      <c r="AH181" s="108"/>
      <c r="AI181" s="94"/>
      <c r="AJ181" s="108"/>
      <c r="AK181" s="94"/>
      <c r="AL181" s="108"/>
      <c r="AM181" s="47"/>
      <c r="AN181" s="569">
        <f t="shared" si="14"/>
        <v>60</v>
      </c>
    </row>
    <row r="182" spans="1:40" s="46" customFormat="1" ht="20.25" hidden="1" customHeight="1" x14ac:dyDescent="0.35">
      <c r="A182" s="594">
        <f t="shared" si="13"/>
        <v>61</v>
      </c>
      <c r="B182" s="487" t="s">
        <v>104</v>
      </c>
      <c r="C182" s="62">
        <v>2008</v>
      </c>
      <c r="D182" s="117" t="s">
        <v>37</v>
      </c>
      <c r="E182" s="599">
        <f t="shared" si="18"/>
        <v>0</v>
      </c>
      <c r="F182" s="413"/>
      <c r="G182" s="437"/>
      <c r="H182" s="108"/>
      <c r="I182" s="626"/>
      <c r="J182" s="108"/>
      <c r="K182" s="94"/>
      <c r="L182" s="108"/>
      <c r="M182" s="94"/>
      <c r="N182" s="486" t="str">
        <f>IFERROR(VLOOKUP(B182,#REF!,2,FALSE),"")</f>
        <v/>
      </c>
      <c r="O182" s="94"/>
      <c r="P182" s="108"/>
      <c r="Q182" s="94"/>
      <c r="R182" s="108"/>
      <c r="S182" s="94"/>
      <c r="T182" s="108"/>
      <c r="U182" s="94"/>
      <c r="V182" s="108"/>
      <c r="W182" s="94"/>
      <c r="X182" s="108"/>
      <c r="Y182" s="94"/>
      <c r="Z182" s="108"/>
      <c r="AA182" s="94"/>
      <c r="AB182" s="111"/>
      <c r="AC182" s="94"/>
      <c r="AD182" s="108"/>
      <c r="AE182" s="94"/>
      <c r="AF182" s="108"/>
      <c r="AG182" s="94"/>
      <c r="AH182" s="108"/>
      <c r="AI182" s="94"/>
      <c r="AJ182" s="108"/>
      <c r="AK182" s="94"/>
      <c r="AL182" s="108"/>
      <c r="AM182" s="47"/>
      <c r="AN182" s="569">
        <f t="shared" si="14"/>
        <v>61</v>
      </c>
    </row>
    <row r="183" spans="1:40" s="46" customFormat="1" ht="20.25" hidden="1" customHeight="1" x14ac:dyDescent="0.35">
      <c r="A183" s="594">
        <f t="shared" si="13"/>
        <v>62</v>
      </c>
      <c r="B183" s="487" t="s">
        <v>130</v>
      </c>
      <c r="C183" s="62">
        <v>2008</v>
      </c>
      <c r="D183" s="191" t="s">
        <v>106</v>
      </c>
      <c r="E183" s="599">
        <f t="shared" si="18"/>
        <v>0</v>
      </c>
      <c r="F183" s="413"/>
      <c r="G183" s="437"/>
      <c r="H183" s="93"/>
      <c r="I183" s="617"/>
      <c r="J183" s="108"/>
      <c r="K183" s="94"/>
      <c r="L183" s="108"/>
      <c r="M183" s="94"/>
      <c r="N183" s="486" t="str">
        <f>IFERROR(VLOOKUP(B183,#REF!,2,FALSE),"")</f>
        <v/>
      </c>
      <c r="O183" s="94"/>
      <c r="P183" s="108"/>
      <c r="Q183" s="94"/>
      <c r="R183" s="108"/>
      <c r="S183" s="94"/>
      <c r="T183" s="108"/>
      <c r="U183" s="94"/>
      <c r="V183" s="108"/>
      <c r="W183" s="94"/>
      <c r="X183" s="108"/>
      <c r="Y183" s="94"/>
      <c r="Z183" s="108"/>
      <c r="AA183" s="94"/>
      <c r="AB183" s="111"/>
      <c r="AC183" s="94"/>
      <c r="AD183" s="108"/>
      <c r="AE183" s="94"/>
      <c r="AF183" s="108"/>
      <c r="AG183" s="94"/>
      <c r="AH183" s="108"/>
      <c r="AI183" s="94"/>
      <c r="AJ183" s="108"/>
      <c r="AK183" s="94"/>
      <c r="AL183" s="108"/>
      <c r="AM183" s="47"/>
      <c r="AN183" s="569">
        <f t="shared" si="14"/>
        <v>62</v>
      </c>
    </row>
    <row r="184" spans="1:40" s="46" customFormat="1" ht="20.25" hidden="1" customHeight="1" x14ac:dyDescent="0.35">
      <c r="A184" s="594">
        <f t="shared" ref="A184:A211" si="19">A183+1</f>
        <v>63</v>
      </c>
      <c r="B184" s="487" t="s">
        <v>620</v>
      </c>
      <c r="C184" s="62">
        <v>2009</v>
      </c>
      <c r="D184" s="424" t="s">
        <v>18</v>
      </c>
      <c r="E184" s="599">
        <f t="shared" si="18"/>
        <v>0</v>
      </c>
      <c r="F184" s="413"/>
      <c r="G184" s="437"/>
      <c r="H184" s="108"/>
      <c r="I184" s="626"/>
      <c r="J184" s="108">
        <v>87</v>
      </c>
      <c r="K184" s="106">
        <v>0</v>
      </c>
      <c r="L184" s="108"/>
      <c r="M184" s="94"/>
      <c r="N184" s="486" t="str">
        <f>IFERROR(VLOOKUP(B184,#REF!,2,FALSE),"")</f>
        <v/>
      </c>
      <c r="O184" s="94"/>
      <c r="P184" s="108"/>
      <c r="Q184" s="94"/>
      <c r="R184" s="108"/>
      <c r="S184" s="94"/>
      <c r="T184" s="108"/>
      <c r="U184" s="94"/>
      <c r="V184" s="108"/>
      <c r="W184" s="94"/>
      <c r="X184" s="108"/>
      <c r="Y184" s="94"/>
      <c r="Z184" s="108"/>
      <c r="AA184" s="94"/>
      <c r="AB184" s="111"/>
      <c r="AC184" s="94"/>
      <c r="AD184" s="108"/>
      <c r="AE184" s="94"/>
      <c r="AF184" s="108"/>
      <c r="AG184" s="94"/>
      <c r="AH184" s="108"/>
      <c r="AI184" s="94"/>
      <c r="AJ184" s="108"/>
      <c r="AK184" s="94"/>
      <c r="AL184" s="108"/>
      <c r="AM184" s="47"/>
      <c r="AN184" s="569">
        <f t="shared" ref="AN184:AN211" si="20">AN183+1</f>
        <v>63</v>
      </c>
    </row>
    <row r="185" spans="1:40" s="46" customFormat="1" ht="20.25" hidden="1" customHeight="1" x14ac:dyDescent="0.35">
      <c r="A185" s="594">
        <f t="shared" si="19"/>
        <v>64</v>
      </c>
      <c r="B185" s="487" t="s">
        <v>621</v>
      </c>
      <c r="C185" s="62">
        <v>2009</v>
      </c>
      <c r="D185" s="136" t="s">
        <v>18</v>
      </c>
      <c r="E185" s="599">
        <f t="shared" si="18"/>
        <v>0</v>
      </c>
      <c r="F185" s="413"/>
      <c r="G185" s="437"/>
      <c r="H185" s="108"/>
      <c r="I185" s="626"/>
      <c r="J185" s="108"/>
      <c r="K185" s="94"/>
      <c r="L185" s="108"/>
      <c r="M185" s="94"/>
      <c r="N185" s="486" t="str">
        <f>IFERROR(VLOOKUP(B185,#REF!,2,FALSE),"")</f>
        <v/>
      </c>
      <c r="O185" s="94"/>
      <c r="P185" s="108"/>
      <c r="Q185" s="94"/>
      <c r="R185" s="108"/>
      <c r="S185" s="94"/>
      <c r="T185" s="108"/>
      <c r="U185" s="94"/>
      <c r="V185" s="108"/>
      <c r="W185" s="94"/>
      <c r="X185" s="108"/>
      <c r="Y185" s="94"/>
      <c r="Z185" s="108"/>
      <c r="AA185" s="94"/>
      <c r="AB185" s="111"/>
      <c r="AC185" s="94"/>
      <c r="AD185" s="108"/>
      <c r="AE185" s="94"/>
      <c r="AF185" s="108"/>
      <c r="AG185" s="94"/>
      <c r="AH185" s="108"/>
      <c r="AI185" s="94"/>
      <c r="AJ185" s="108"/>
      <c r="AK185" s="94"/>
      <c r="AL185" s="108"/>
      <c r="AM185" s="47"/>
      <c r="AN185" s="569">
        <f t="shared" si="20"/>
        <v>64</v>
      </c>
    </row>
    <row r="186" spans="1:40" s="46" customFormat="1" ht="20.25" hidden="1" customHeight="1" x14ac:dyDescent="0.35">
      <c r="A186" s="594">
        <f t="shared" si="19"/>
        <v>65</v>
      </c>
      <c r="B186" s="487" t="s">
        <v>107</v>
      </c>
      <c r="C186" s="62">
        <v>2009</v>
      </c>
      <c r="D186" s="498" t="s">
        <v>85</v>
      </c>
      <c r="E186" s="599">
        <f t="shared" si="18"/>
        <v>0</v>
      </c>
      <c r="F186" s="413"/>
      <c r="G186" s="437"/>
      <c r="H186" s="108"/>
      <c r="I186" s="617"/>
      <c r="J186" s="108"/>
      <c r="K186" s="94"/>
      <c r="L186" s="108"/>
      <c r="M186" s="94"/>
      <c r="N186" s="486" t="str">
        <f>IFERROR(VLOOKUP(B186,#REF!,2,FALSE),"")</f>
        <v/>
      </c>
      <c r="O186" s="94"/>
      <c r="P186" s="108"/>
      <c r="Q186" s="94"/>
      <c r="R186" s="108"/>
      <c r="S186" s="94"/>
      <c r="T186" s="108"/>
      <c r="U186" s="94"/>
      <c r="V186" s="108"/>
      <c r="W186" s="94"/>
      <c r="X186" s="108"/>
      <c r="Y186" s="94"/>
      <c r="Z186" s="108"/>
      <c r="AA186" s="94"/>
      <c r="AB186" s="111"/>
      <c r="AC186" s="94"/>
      <c r="AD186" s="108"/>
      <c r="AE186" s="94"/>
      <c r="AF186" s="108"/>
      <c r="AG186" s="94"/>
      <c r="AH186" s="108"/>
      <c r="AI186" s="94"/>
      <c r="AJ186" s="108"/>
      <c r="AK186" s="94"/>
      <c r="AL186" s="108"/>
      <c r="AM186" s="47"/>
      <c r="AN186" s="569">
        <f t="shared" si="20"/>
        <v>65</v>
      </c>
    </row>
    <row r="187" spans="1:40" s="46" customFormat="1" ht="20.25" hidden="1" customHeight="1" x14ac:dyDescent="0.35">
      <c r="A187" s="594">
        <f t="shared" si="19"/>
        <v>66</v>
      </c>
      <c r="B187" s="487" t="s">
        <v>224</v>
      </c>
      <c r="C187" s="62">
        <v>2008</v>
      </c>
      <c r="D187" s="152" t="s">
        <v>60</v>
      </c>
      <c r="E187" s="599">
        <f t="shared" si="18"/>
        <v>0</v>
      </c>
      <c r="F187" s="413"/>
      <c r="G187" s="437"/>
      <c r="H187" s="108"/>
      <c r="I187" s="626"/>
      <c r="J187" s="108"/>
      <c r="K187" s="94"/>
      <c r="L187" s="108"/>
      <c r="M187" s="94"/>
      <c r="N187" s="486" t="str">
        <f>IFERROR(VLOOKUP(B187,#REF!,2,FALSE),"")</f>
        <v/>
      </c>
      <c r="O187" s="94"/>
      <c r="P187" s="108"/>
      <c r="Q187" s="94"/>
      <c r="R187" s="108"/>
      <c r="S187" s="94"/>
      <c r="T187" s="108"/>
      <c r="U187" s="94"/>
      <c r="V187" s="108"/>
      <c r="W187" s="94"/>
      <c r="X187" s="108"/>
      <c r="Y187" s="94"/>
      <c r="Z187" s="108"/>
      <c r="AA187" s="94"/>
      <c r="AB187" s="111"/>
      <c r="AC187" s="94"/>
      <c r="AD187" s="108"/>
      <c r="AE187" s="94"/>
      <c r="AF187" s="108"/>
      <c r="AG187" s="94"/>
      <c r="AH187" s="108"/>
      <c r="AI187" s="94"/>
      <c r="AJ187" s="108"/>
      <c r="AK187" s="94"/>
      <c r="AL187" s="108"/>
      <c r="AM187" s="47"/>
      <c r="AN187" s="569">
        <f t="shared" si="20"/>
        <v>66</v>
      </c>
    </row>
    <row r="188" spans="1:40" s="46" customFormat="1" ht="20.25" hidden="1" customHeight="1" x14ac:dyDescent="0.35">
      <c r="A188" s="594">
        <f t="shared" si="19"/>
        <v>67</v>
      </c>
      <c r="B188" s="487" t="s">
        <v>198</v>
      </c>
      <c r="C188" s="62">
        <v>2009</v>
      </c>
      <c r="D188" s="118" t="s">
        <v>22</v>
      </c>
      <c r="E188" s="599">
        <f t="shared" si="18"/>
        <v>0</v>
      </c>
      <c r="F188" s="413"/>
      <c r="G188" s="437"/>
      <c r="H188" s="108"/>
      <c r="I188" s="626"/>
      <c r="J188" s="108"/>
      <c r="K188" s="94"/>
      <c r="L188" s="108"/>
      <c r="M188" s="94"/>
      <c r="N188" s="486" t="str">
        <f>IFERROR(VLOOKUP(B188,#REF!,2,FALSE),"")</f>
        <v/>
      </c>
      <c r="O188" s="94"/>
      <c r="P188" s="108"/>
      <c r="Q188" s="94"/>
      <c r="R188" s="108"/>
      <c r="S188" s="94"/>
      <c r="T188" s="108"/>
      <c r="U188" s="94"/>
      <c r="V188" s="108"/>
      <c r="W188" s="94"/>
      <c r="X188" s="108"/>
      <c r="Y188" s="94"/>
      <c r="Z188" s="108"/>
      <c r="AA188" s="94"/>
      <c r="AB188" s="111"/>
      <c r="AC188" s="94"/>
      <c r="AD188" s="108"/>
      <c r="AE188" s="94"/>
      <c r="AF188" s="108"/>
      <c r="AG188" s="94"/>
      <c r="AH188" s="108"/>
      <c r="AI188" s="94"/>
      <c r="AJ188" s="108"/>
      <c r="AK188" s="94"/>
      <c r="AL188" s="108"/>
      <c r="AM188" s="47"/>
      <c r="AN188" s="569">
        <f t="shared" si="20"/>
        <v>67</v>
      </c>
    </row>
    <row r="189" spans="1:40" s="46" customFormat="1" ht="20.25" hidden="1" customHeight="1" x14ac:dyDescent="0.35">
      <c r="A189" s="594">
        <f t="shared" si="19"/>
        <v>68</v>
      </c>
      <c r="B189" s="511" t="s">
        <v>734</v>
      </c>
      <c r="C189" s="62">
        <v>2010</v>
      </c>
      <c r="D189" s="66" t="s">
        <v>7</v>
      </c>
      <c r="E189" s="599">
        <f>I189+K189+M189+O189+Q189+S189+U198+W198+Y198+AA198+AC198+AE198+AG198+AI198+AK198+AM198</f>
        <v>0</v>
      </c>
      <c r="F189" s="413"/>
      <c r="G189" s="437"/>
      <c r="H189" s="108"/>
      <c r="I189" s="626"/>
      <c r="J189" s="109"/>
      <c r="K189" s="96"/>
      <c r="L189" s="109"/>
      <c r="M189" s="96"/>
      <c r="N189" s="486"/>
      <c r="O189" s="96"/>
      <c r="P189" s="109"/>
      <c r="Q189" s="96"/>
      <c r="R189" s="109"/>
      <c r="S189" s="96"/>
      <c r="T189" s="109">
        <v>80</v>
      </c>
      <c r="U189" s="402">
        <v>0</v>
      </c>
      <c r="V189" s="109"/>
      <c r="W189" s="96"/>
      <c r="X189" s="109"/>
      <c r="Y189" s="96"/>
      <c r="Z189" s="109"/>
      <c r="AA189" s="96"/>
      <c r="AB189" s="409"/>
      <c r="AC189" s="96"/>
      <c r="AD189" s="109"/>
      <c r="AE189" s="96"/>
      <c r="AF189" s="109"/>
      <c r="AG189" s="96"/>
      <c r="AH189" s="109"/>
      <c r="AI189" s="96"/>
      <c r="AJ189" s="109"/>
      <c r="AK189" s="96"/>
      <c r="AL189" s="109"/>
      <c r="AM189" s="164"/>
      <c r="AN189" s="569">
        <f t="shared" si="20"/>
        <v>68</v>
      </c>
    </row>
    <row r="190" spans="1:40" s="46" customFormat="1" ht="20.25" hidden="1" customHeight="1" x14ac:dyDescent="0.35">
      <c r="A190" s="594">
        <f t="shared" si="19"/>
        <v>69</v>
      </c>
      <c r="B190" s="487" t="s">
        <v>622</v>
      </c>
      <c r="C190" s="62">
        <v>2010</v>
      </c>
      <c r="D190" s="66" t="s">
        <v>32</v>
      </c>
      <c r="E190" s="599">
        <f t="shared" ref="E190:E228" si="21">I190+K190+M190+O190+Q190+S190+U190+W190+Y190+AA190+AC190+AE190+AG190+AI190+AK190+AM190</f>
        <v>0</v>
      </c>
      <c r="F190" s="413"/>
      <c r="G190" s="437"/>
      <c r="H190" s="108"/>
      <c r="I190" s="626"/>
      <c r="J190" s="109"/>
      <c r="K190" s="96"/>
      <c r="L190" s="109"/>
      <c r="M190" s="96"/>
      <c r="N190" s="486" t="str">
        <f>IFERROR(VLOOKUP(B190,#REF!,2,FALSE),"")</f>
        <v/>
      </c>
      <c r="O190" s="96"/>
      <c r="P190" s="109"/>
      <c r="Q190" s="96"/>
      <c r="R190" s="109"/>
      <c r="S190" s="96"/>
      <c r="T190" s="109"/>
      <c r="U190" s="96"/>
      <c r="V190" s="109"/>
      <c r="W190" s="96"/>
      <c r="X190" s="109"/>
      <c r="Y190" s="96"/>
      <c r="Z190" s="109"/>
      <c r="AA190" s="96"/>
      <c r="AB190" s="409"/>
      <c r="AC190" s="96"/>
      <c r="AD190" s="109"/>
      <c r="AE190" s="96"/>
      <c r="AF190" s="109"/>
      <c r="AG190" s="96"/>
      <c r="AH190" s="109"/>
      <c r="AI190" s="96"/>
      <c r="AJ190" s="109"/>
      <c r="AK190" s="96"/>
      <c r="AL190" s="109"/>
      <c r="AM190" s="164"/>
      <c r="AN190" s="569">
        <f t="shared" si="20"/>
        <v>69</v>
      </c>
    </row>
    <row r="191" spans="1:40" s="46" customFormat="1" ht="20.25" hidden="1" customHeight="1" x14ac:dyDescent="0.35">
      <c r="A191" s="594">
        <f t="shared" si="19"/>
        <v>70</v>
      </c>
      <c r="B191" s="487" t="s">
        <v>203</v>
      </c>
      <c r="C191" s="62">
        <v>2008</v>
      </c>
      <c r="D191" s="120" t="s">
        <v>12</v>
      </c>
      <c r="E191" s="599">
        <f t="shared" si="21"/>
        <v>0</v>
      </c>
      <c r="F191" s="413"/>
      <c r="G191" s="437"/>
      <c r="H191" s="108"/>
      <c r="I191" s="626"/>
      <c r="J191" s="109"/>
      <c r="K191" s="96"/>
      <c r="L191" s="109"/>
      <c r="M191" s="96"/>
      <c r="N191" s="486" t="str">
        <f>IFERROR(VLOOKUP(B191,#REF!,2,FALSE),"")</f>
        <v/>
      </c>
      <c r="O191" s="96"/>
      <c r="P191" s="109"/>
      <c r="Q191" s="96"/>
      <c r="R191" s="109"/>
      <c r="S191" s="96"/>
      <c r="T191" s="109"/>
      <c r="U191" s="96"/>
      <c r="V191" s="109"/>
      <c r="W191" s="96"/>
      <c r="X191" s="109"/>
      <c r="Y191" s="96"/>
      <c r="Z191" s="109"/>
      <c r="AA191" s="96"/>
      <c r="AB191" s="409"/>
      <c r="AC191" s="96"/>
      <c r="AD191" s="109"/>
      <c r="AE191" s="96"/>
      <c r="AF191" s="109"/>
      <c r="AG191" s="96"/>
      <c r="AH191" s="109"/>
      <c r="AI191" s="96"/>
      <c r="AJ191" s="109"/>
      <c r="AK191" s="96"/>
      <c r="AL191" s="109"/>
      <c r="AM191" s="164"/>
      <c r="AN191" s="569">
        <f t="shared" si="20"/>
        <v>70</v>
      </c>
    </row>
    <row r="192" spans="1:40" s="46" customFormat="1" ht="20.25" hidden="1" customHeight="1" x14ac:dyDescent="0.35">
      <c r="A192" s="594">
        <f t="shared" si="19"/>
        <v>71</v>
      </c>
      <c r="B192" s="487" t="s">
        <v>623</v>
      </c>
      <c r="C192" s="62">
        <v>2009</v>
      </c>
      <c r="D192" s="181" t="s">
        <v>60</v>
      </c>
      <c r="E192" s="599">
        <f t="shared" si="21"/>
        <v>0</v>
      </c>
      <c r="F192" s="413"/>
      <c r="G192" s="437"/>
      <c r="H192" s="108"/>
      <c r="I192" s="626"/>
      <c r="J192" s="109"/>
      <c r="K192" s="96"/>
      <c r="L192" s="109"/>
      <c r="M192" s="96"/>
      <c r="N192" s="486" t="str">
        <f>IFERROR(VLOOKUP(B192,#REF!,2,FALSE),"")</f>
        <v/>
      </c>
      <c r="O192" s="96"/>
      <c r="P192" s="109"/>
      <c r="Q192" s="96"/>
      <c r="R192" s="109"/>
      <c r="S192" s="96"/>
      <c r="T192" s="109"/>
      <c r="U192" s="96"/>
      <c r="V192" s="109"/>
      <c r="W192" s="96"/>
      <c r="X192" s="109"/>
      <c r="Y192" s="96"/>
      <c r="Z192" s="109"/>
      <c r="AA192" s="96"/>
      <c r="AB192" s="409"/>
      <c r="AC192" s="96"/>
      <c r="AD192" s="109"/>
      <c r="AE192" s="96"/>
      <c r="AF192" s="109"/>
      <c r="AG192" s="96"/>
      <c r="AH192" s="109"/>
      <c r="AI192" s="96"/>
      <c r="AJ192" s="109"/>
      <c r="AK192" s="96"/>
      <c r="AL192" s="109"/>
      <c r="AM192" s="164"/>
      <c r="AN192" s="569">
        <f t="shared" si="20"/>
        <v>71</v>
      </c>
    </row>
    <row r="193" spans="1:40" s="46" customFormat="1" ht="20.25" hidden="1" customHeight="1" x14ac:dyDescent="0.35">
      <c r="A193" s="594">
        <f t="shared" si="19"/>
        <v>72</v>
      </c>
      <c r="B193" s="487" t="s">
        <v>624</v>
      </c>
      <c r="C193" s="62">
        <v>2010</v>
      </c>
      <c r="D193" s="66" t="s">
        <v>11</v>
      </c>
      <c r="E193" s="599">
        <f t="shared" si="21"/>
        <v>0</v>
      </c>
      <c r="F193" s="413"/>
      <c r="G193" s="437"/>
      <c r="H193" s="108"/>
      <c r="I193" s="626"/>
      <c r="J193" s="109"/>
      <c r="K193" s="96"/>
      <c r="L193" s="109"/>
      <c r="M193" s="96"/>
      <c r="N193" s="486" t="str">
        <f>IFERROR(VLOOKUP(B193,#REF!,2,FALSE),"")</f>
        <v/>
      </c>
      <c r="O193" s="96"/>
      <c r="P193" s="109"/>
      <c r="Q193" s="96"/>
      <c r="R193" s="109"/>
      <c r="S193" s="96"/>
      <c r="T193" s="109"/>
      <c r="U193" s="96"/>
      <c r="V193" s="109"/>
      <c r="W193" s="96"/>
      <c r="X193" s="109"/>
      <c r="Y193" s="96"/>
      <c r="Z193" s="109"/>
      <c r="AA193" s="96"/>
      <c r="AB193" s="409"/>
      <c r="AC193" s="96"/>
      <c r="AD193" s="109"/>
      <c r="AE193" s="96"/>
      <c r="AF193" s="109"/>
      <c r="AG193" s="96"/>
      <c r="AH193" s="109"/>
      <c r="AI193" s="96"/>
      <c r="AJ193" s="109"/>
      <c r="AK193" s="96"/>
      <c r="AL193" s="109"/>
      <c r="AM193" s="164"/>
      <c r="AN193" s="569">
        <f t="shared" si="20"/>
        <v>72</v>
      </c>
    </row>
    <row r="194" spans="1:40" s="46" customFormat="1" ht="20.25" hidden="1" customHeight="1" x14ac:dyDescent="0.35">
      <c r="A194" s="594">
        <f t="shared" si="19"/>
        <v>73</v>
      </c>
      <c r="B194" s="487" t="s">
        <v>190</v>
      </c>
      <c r="C194" s="62">
        <v>2009</v>
      </c>
      <c r="D194" s="425" t="s">
        <v>28</v>
      </c>
      <c r="E194" s="599">
        <f t="shared" si="21"/>
        <v>0</v>
      </c>
      <c r="F194" s="413"/>
      <c r="G194" s="437"/>
      <c r="H194" s="108"/>
      <c r="I194" s="626"/>
      <c r="J194" s="109"/>
      <c r="K194" s="96"/>
      <c r="L194" s="109"/>
      <c r="M194" s="96"/>
      <c r="N194" s="486" t="str">
        <f>IFERROR(VLOOKUP(B194,#REF!,2,FALSE),"")</f>
        <v/>
      </c>
      <c r="O194" s="96"/>
      <c r="P194" s="109"/>
      <c r="Q194" s="96"/>
      <c r="R194" s="109"/>
      <c r="S194" s="96"/>
      <c r="T194" s="109"/>
      <c r="U194" s="96"/>
      <c r="V194" s="109"/>
      <c r="W194" s="96"/>
      <c r="X194" s="109"/>
      <c r="Y194" s="96"/>
      <c r="Z194" s="109"/>
      <c r="AA194" s="96"/>
      <c r="AB194" s="409"/>
      <c r="AC194" s="96"/>
      <c r="AD194" s="109"/>
      <c r="AE194" s="96"/>
      <c r="AF194" s="109"/>
      <c r="AG194" s="96"/>
      <c r="AH194" s="109"/>
      <c r="AI194" s="96"/>
      <c r="AJ194" s="109"/>
      <c r="AK194" s="96"/>
      <c r="AL194" s="109"/>
      <c r="AM194" s="164"/>
      <c r="AN194" s="569">
        <f t="shared" si="20"/>
        <v>73</v>
      </c>
    </row>
    <row r="195" spans="1:40" s="46" customFormat="1" ht="20.25" hidden="1" customHeight="1" x14ac:dyDescent="0.35">
      <c r="A195" s="594">
        <f t="shared" si="19"/>
        <v>74</v>
      </c>
      <c r="B195" s="487" t="s">
        <v>256</v>
      </c>
      <c r="C195" s="62">
        <v>2008</v>
      </c>
      <c r="D195" s="139" t="s">
        <v>11</v>
      </c>
      <c r="E195" s="599">
        <f t="shared" si="21"/>
        <v>0</v>
      </c>
      <c r="F195" s="413"/>
      <c r="G195" s="437"/>
      <c r="H195" s="108"/>
      <c r="I195" s="626"/>
      <c r="J195" s="109"/>
      <c r="K195" s="96"/>
      <c r="L195" s="109"/>
      <c r="M195" s="96"/>
      <c r="N195" s="486" t="str">
        <f>IFERROR(VLOOKUP(B195,#REF!,2,FALSE),"")</f>
        <v/>
      </c>
      <c r="O195" s="96"/>
      <c r="P195" s="109"/>
      <c r="Q195" s="96"/>
      <c r="R195" s="109"/>
      <c r="S195" s="96"/>
      <c r="T195" s="109"/>
      <c r="U195" s="96"/>
      <c r="V195" s="109"/>
      <c r="W195" s="96"/>
      <c r="X195" s="109"/>
      <c r="Y195" s="96"/>
      <c r="Z195" s="109"/>
      <c r="AA195" s="96"/>
      <c r="AB195" s="409"/>
      <c r="AC195" s="96"/>
      <c r="AD195" s="109"/>
      <c r="AE195" s="96"/>
      <c r="AF195" s="109"/>
      <c r="AG195" s="96"/>
      <c r="AH195" s="109"/>
      <c r="AI195" s="96"/>
      <c r="AJ195" s="109"/>
      <c r="AK195" s="96"/>
      <c r="AL195" s="109"/>
      <c r="AM195" s="164"/>
      <c r="AN195" s="569">
        <f t="shared" si="20"/>
        <v>74</v>
      </c>
    </row>
    <row r="196" spans="1:40" s="46" customFormat="1" ht="20.25" hidden="1" customHeight="1" x14ac:dyDescent="0.35">
      <c r="A196" s="594">
        <f t="shared" si="19"/>
        <v>75</v>
      </c>
      <c r="B196" s="487" t="s">
        <v>627</v>
      </c>
      <c r="C196" s="62">
        <v>2008</v>
      </c>
      <c r="D196" s="150" t="s">
        <v>7</v>
      </c>
      <c r="E196" s="599">
        <f t="shared" si="21"/>
        <v>0</v>
      </c>
      <c r="F196" s="413"/>
      <c r="G196" s="437"/>
      <c r="H196" s="108"/>
      <c r="I196" s="626"/>
      <c r="J196" s="109"/>
      <c r="K196" s="96"/>
      <c r="L196" s="109"/>
      <c r="M196" s="96"/>
      <c r="N196" s="486" t="str">
        <f>IFERROR(VLOOKUP(B196,#REF!,2,FALSE),"")</f>
        <v/>
      </c>
      <c r="O196" s="96"/>
      <c r="P196" s="109"/>
      <c r="Q196" s="96"/>
      <c r="R196" s="109"/>
      <c r="S196" s="96"/>
      <c r="T196" s="109"/>
      <c r="U196" s="402"/>
      <c r="V196" s="109"/>
      <c r="W196" s="96"/>
      <c r="X196" s="109"/>
      <c r="Y196" s="96"/>
      <c r="Z196" s="109"/>
      <c r="AA196" s="96"/>
      <c r="AB196" s="409"/>
      <c r="AC196" s="96"/>
      <c r="AD196" s="109"/>
      <c r="AE196" s="96"/>
      <c r="AF196" s="109"/>
      <c r="AG196" s="96"/>
      <c r="AH196" s="109"/>
      <c r="AI196" s="96"/>
      <c r="AJ196" s="109"/>
      <c r="AK196" s="96"/>
      <c r="AL196" s="109"/>
      <c r="AM196" s="164"/>
      <c r="AN196" s="569">
        <f t="shared" si="20"/>
        <v>75</v>
      </c>
    </row>
    <row r="197" spans="1:40" s="46" customFormat="1" ht="20.25" hidden="1" customHeight="1" x14ac:dyDescent="0.35">
      <c r="A197" s="594">
        <f t="shared" si="19"/>
        <v>76</v>
      </c>
      <c r="B197" s="487" t="s">
        <v>182</v>
      </c>
      <c r="C197" s="62">
        <v>2009</v>
      </c>
      <c r="D197" s="84" t="s">
        <v>43</v>
      </c>
      <c r="E197" s="599">
        <f t="shared" si="21"/>
        <v>0</v>
      </c>
      <c r="F197" s="413"/>
      <c r="G197" s="437"/>
      <c r="H197" s="108"/>
      <c r="I197" s="626"/>
      <c r="J197" s="109"/>
      <c r="K197" s="96"/>
      <c r="L197" s="109"/>
      <c r="M197" s="96"/>
      <c r="N197" s="486" t="str">
        <f>IFERROR(VLOOKUP(B197,#REF!,2,FALSE),"")</f>
        <v/>
      </c>
      <c r="O197" s="96"/>
      <c r="P197" s="109"/>
      <c r="Q197" s="96"/>
      <c r="R197" s="109"/>
      <c r="S197" s="96"/>
      <c r="T197" s="109"/>
      <c r="U197" s="96"/>
      <c r="V197" s="109"/>
      <c r="W197" s="96"/>
      <c r="X197" s="109"/>
      <c r="Y197" s="96"/>
      <c r="Z197" s="109"/>
      <c r="AA197" s="96"/>
      <c r="AB197" s="409"/>
      <c r="AC197" s="96"/>
      <c r="AD197" s="109"/>
      <c r="AE197" s="96"/>
      <c r="AF197" s="109"/>
      <c r="AG197" s="96"/>
      <c r="AH197" s="109"/>
      <c r="AI197" s="96"/>
      <c r="AJ197" s="109"/>
      <c r="AK197" s="96"/>
      <c r="AL197" s="109"/>
      <c r="AM197" s="164"/>
      <c r="AN197" s="569">
        <f t="shared" si="20"/>
        <v>76</v>
      </c>
    </row>
    <row r="198" spans="1:40" s="46" customFormat="1" ht="20.25" hidden="1" customHeight="1" x14ac:dyDescent="0.35">
      <c r="A198" s="594">
        <f t="shared" si="19"/>
        <v>77</v>
      </c>
      <c r="B198" s="487" t="s">
        <v>50</v>
      </c>
      <c r="C198" s="62">
        <v>2008</v>
      </c>
      <c r="D198" s="117" t="s">
        <v>51</v>
      </c>
      <c r="E198" s="599">
        <f t="shared" si="21"/>
        <v>0</v>
      </c>
      <c r="F198" s="413"/>
      <c r="G198" s="437"/>
      <c r="H198" s="93"/>
      <c r="I198" s="626"/>
      <c r="J198" s="109"/>
      <c r="K198" s="96"/>
      <c r="L198" s="109"/>
      <c r="M198" s="96"/>
      <c r="N198" s="486" t="str">
        <f>IFERROR(VLOOKUP(B198,#REF!,2,FALSE),"")</f>
        <v/>
      </c>
      <c r="O198" s="96"/>
      <c r="P198" s="109"/>
      <c r="Q198" s="96"/>
      <c r="R198" s="109"/>
      <c r="S198" s="96"/>
      <c r="T198" s="109"/>
      <c r="U198" s="96"/>
      <c r="V198" s="109"/>
      <c r="W198" s="96"/>
      <c r="X198" s="109"/>
      <c r="Y198" s="96"/>
      <c r="Z198" s="109"/>
      <c r="AA198" s="96"/>
      <c r="AB198" s="409"/>
      <c r="AC198" s="96"/>
      <c r="AD198" s="109"/>
      <c r="AE198" s="96"/>
      <c r="AF198" s="109"/>
      <c r="AG198" s="96"/>
      <c r="AH198" s="109"/>
      <c r="AI198" s="96"/>
      <c r="AJ198" s="109"/>
      <c r="AK198" s="96"/>
      <c r="AL198" s="109"/>
      <c r="AM198" s="164"/>
      <c r="AN198" s="569">
        <f t="shared" si="20"/>
        <v>77</v>
      </c>
    </row>
    <row r="199" spans="1:40" s="46" customFormat="1" ht="20.25" hidden="1" customHeight="1" x14ac:dyDescent="0.35">
      <c r="A199" s="594">
        <f t="shared" si="19"/>
        <v>78</v>
      </c>
      <c r="B199" s="487" t="s">
        <v>629</v>
      </c>
      <c r="C199" s="62">
        <v>2009</v>
      </c>
      <c r="D199" s="425" t="s">
        <v>7</v>
      </c>
      <c r="E199" s="599">
        <f t="shared" si="21"/>
        <v>0</v>
      </c>
      <c r="F199" s="413"/>
      <c r="G199" s="437"/>
      <c r="H199" s="108"/>
      <c r="I199" s="617"/>
      <c r="J199" s="109"/>
      <c r="K199" s="96"/>
      <c r="L199" s="109"/>
      <c r="M199" s="96"/>
      <c r="N199" s="486" t="str">
        <f>IFERROR(VLOOKUP(B199,#REF!,2,FALSE),"")</f>
        <v/>
      </c>
      <c r="O199" s="96"/>
      <c r="P199" s="109"/>
      <c r="Q199" s="96"/>
      <c r="R199" s="109"/>
      <c r="S199" s="96"/>
      <c r="T199" s="109"/>
      <c r="U199" s="96"/>
      <c r="V199" s="109"/>
      <c r="W199" s="96"/>
      <c r="X199" s="109"/>
      <c r="Y199" s="96"/>
      <c r="Z199" s="109"/>
      <c r="AA199" s="96"/>
      <c r="AB199" s="409"/>
      <c r="AC199" s="96"/>
      <c r="AD199" s="109"/>
      <c r="AE199" s="96"/>
      <c r="AF199" s="109"/>
      <c r="AG199" s="96"/>
      <c r="AH199" s="109"/>
      <c r="AI199" s="96"/>
      <c r="AJ199" s="109"/>
      <c r="AK199" s="96"/>
      <c r="AL199" s="109"/>
      <c r="AM199" s="164"/>
      <c r="AN199" s="569">
        <f t="shared" si="20"/>
        <v>78</v>
      </c>
    </row>
    <row r="200" spans="1:40" s="46" customFormat="1" ht="20.25" hidden="1" customHeight="1" x14ac:dyDescent="0.35">
      <c r="A200" s="594">
        <f t="shared" si="19"/>
        <v>79</v>
      </c>
      <c r="B200" s="487" t="s">
        <v>630</v>
      </c>
      <c r="C200" s="62">
        <v>2008</v>
      </c>
      <c r="D200" s="113" t="s">
        <v>313</v>
      </c>
      <c r="E200" s="599">
        <f t="shared" si="21"/>
        <v>0</v>
      </c>
      <c r="F200" s="413"/>
      <c r="G200" s="437"/>
      <c r="H200" s="108"/>
      <c r="I200" s="626"/>
      <c r="J200" s="109"/>
      <c r="K200" s="96"/>
      <c r="L200" s="109"/>
      <c r="M200" s="96"/>
      <c r="N200" s="486" t="str">
        <f>IFERROR(VLOOKUP(B200,#REF!,2,FALSE),"")</f>
        <v/>
      </c>
      <c r="O200" s="96"/>
      <c r="P200" s="109"/>
      <c r="Q200" s="96"/>
      <c r="R200" s="109"/>
      <c r="S200" s="96"/>
      <c r="T200" s="109"/>
      <c r="U200" s="96"/>
      <c r="V200" s="109"/>
      <c r="W200" s="96"/>
      <c r="X200" s="109"/>
      <c r="Y200" s="96"/>
      <c r="Z200" s="109"/>
      <c r="AA200" s="96"/>
      <c r="AB200" s="409"/>
      <c r="AC200" s="96"/>
      <c r="AD200" s="109"/>
      <c r="AE200" s="96"/>
      <c r="AF200" s="109"/>
      <c r="AG200" s="96"/>
      <c r="AH200" s="109"/>
      <c r="AI200" s="96"/>
      <c r="AJ200" s="109"/>
      <c r="AK200" s="96"/>
      <c r="AL200" s="109"/>
      <c r="AM200" s="164"/>
      <c r="AN200" s="569">
        <f t="shared" si="20"/>
        <v>79</v>
      </c>
    </row>
    <row r="201" spans="1:40" s="46" customFormat="1" ht="20.25" hidden="1" customHeight="1" x14ac:dyDescent="0.35">
      <c r="A201" s="594">
        <f t="shared" si="19"/>
        <v>80</v>
      </c>
      <c r="B201" s="487" t="s">
        <v>338</v>
      </c>
      <c r="C201" s="62">
        <v>2010</v>
      </c>
      <c r="D201" s="66" t="s">
        <v>339</v>
      </c>
      <c r="E201" s="599">
        <f t="shared" si="21"/>
        <v>0</v>
      </c>
      <c r="F201" s="413"/>
      <c r="G201" s="437"/>
      <c r="H201" s="108"/>
      <c r="I201" s="626"/>
      <c r="J201" s="109"/>
      <c r="K201" s="96"/>
      <c r="L201" s="109"/>
      <c r="M201" s="96"/>
      <c r="N201" s="486" t="str">
        <f>IFERROR(VLOOKUP(B201,#REF!,2,FALSE),"")</f>
        <v/>
      </c>
      <c r="O201" s="96"/>
      <c r="P201" s="109"/>
      <c r="Q201" s="96"/>
      <c r="R201" s="109"/>
      <c r="S201" s="96"/>
      <c r="T201" s="109"/>
      <c r="U201" s="96"/>
      <c r="V201" s="109"/>
      <c r="W201" s="96"/>
      <c r="X201" s="109"/>
      <c r="Y201" s="96"/>
      <c r="Z201" s="109"/>
      <c r="AA201" s="96"/>
      <c r="AB201" s="409"/>
      <c r="AC201" s="96"/>
      <c r="AD201" s="109"/>
      <c r="AE201" s="96"/>
      <c r="AF201" s="109"/>
      <c r="AG201" s="96"/>
      <c r="AH201" s="109"/>
      <c r="AI201" s="96"/>
      <c r="AJ201" s="109"/>
      <c r="AK201" s="96"/>
      <c r="AL201" s="109"/>
      <c r="AM201" s="164"/>
      <c r="AN201" s="569">
        <f t="shared" si="20"/>
        <v>80</v>
      </c>
    </row>
    <row r="202" spans="1:40" s="46" customFormat="1" ht="20.25" hidden="1" customHeight="1" x14ac:dyDescent="0.35">
      <c r="A202" s="594">
        <f t="shared" si="19"/>
        <v>81</v>
      </c>
      <c r="B202" s="487" t="s">
        <v>632</v>
      </c>
      <c r="C202" s="62">
        <v>2008</v>
      </c>
      <c r="D202" s="126" t="s">
        <v>116</v>
      </c>
      <c r="E202" s="599">
        <f t="shared" si="21"/>
        <v>0</v>
      </c>
      <c r="F202" s="413"/>
      <c r="G202" s="437"/>
      <c r="H202" s="108"/>
      <c r="I202" s="626"/>
      <c r="J202" s="109"/>
      <c r="K202" s="96"/>
      <c r="L202" s="109"/>
      <c r="M202" s="96"/>
      <c r="N202" s="486" t="str">
        <f>IFERROR(VLOOKUP(B202,#REF!,2,FALSE),"")</f>
        <v/>
      </c>
      <c r="O202" s="96"/>
      <c r="P202" s="109"/>
      <c r="Q202" s="96"/>
      <c r="R202" s="109"/>
      <c r="S202" s="96"/>
      <c r="T202" s="109"/>
      <c r="U202" s="96"/>
      <c r="V202" s="109"/>
      <c r="W202" s="96"/>
      <c r="X202" s="109"/>
      <c r="Y202" s="96"/>
      <c r="Z202" s="109"/>
      <c r="AA202" s="96"/>
      <c r="AB202" s="409"/>
      <c r="AC202" s="96"/>
      <c r="AD202" s="109"/>
      <c r="AE202" s="96"/>
      <c r="AF202" s="109"/>
      <c r="AG202" s="96"/>
      <c r="AH202" s="109"/>
      <c r="AI202" s="96"/>
      <c r="AJ202" s="109"/>
      <c r="AK202" s="96"/>
      <c r="AL202" s="109"/>
      <c r="AM202" s="164"/>
      <c r="AN202" s="569">
        <f t="shared" si="20"/>
        <v>81</v>
      </c>
    </row>
    <row r="203" spans="1:40" s="46" customFormat="1" ht="20.25" hidden="1" customHeight="1" x14ac:dyDescent="0.35">
      <c r="A203" s="594">
        <f t="shared" si="19"/>
        <v>82</v>
      </c>
      <c r="B203" s="487" t="s">
        <v>633</v>
      </c>
      <c r="C203" s="62">
        <v>2010</v>
      </c>
      <c r="D203" s="66" t="s">
        <v>75</v>
      </c>
      <c r="E203" s="599">
        <f t="shared" si="21"/>
        <v>0</v>
      </c>
      <c r="F203" s="413"/>
      <c r="G203" s="437"/>
      <c r="H203" s="108"/>
      <c r="I203" s="626"/>
      <c r="J203" s="109"/>
      <c r="K203" s="96"/>
      <c r="L203" s="109"/>
      <c r="M203" s="96"/>
      <c r="N203" s="486" t="str">
        <f>IFERROR(VLOOKUP(B203,#REF!,2,FALSE),"")</f>
        <v/>
      </c>
      <c r="O203" s="96"/>
      <c r="P203" s="109"/>
      <c r="Q203" s="96"/>
      <c r="R203" s="109"/>
      <c r="S203" s="96"/>
      <c r="T203" s="109"/>
      <c r="U203" s="96"/>
      <c r="V203" s="109"/>
      <c r="W203" s="96"/>
      <c r="X203" s="109"/>
      <c r="Y203" s="96"/>
      <c r="Z203" s="109"/>
      <c r="AA203" s="96"/>
      <c r="AB203" s="409"/>
      <c r="AC203" s="96"/>
      <c r="AD203" s="109"/>
      <c r="AE203" s="96"/>
      <c r="AF203" s="109"/>
      <c r="AG203" s="96"/>
      <c r="AH203" s="109"/>
      <c r="AI203" s="96"/>
      <c r="AJ203" s="109"/>
      <c r="AK203" s="96"/>
      <c r="AL203" s="109"/>
      <c r="AM203" s="164"/>
      <c r="AN203" s="569">
        <f t="shared" si="20"/>
        <v>82</v>
      </c>
    </row>
    <row r="204" spans="1:40" s="46" customFormat="1" ht="20.25" hidden="1" customHeight="1" x14ac:dyDescent="0.35">
      <c r="A204" s="594">
        <f t="shared" si="19"/>
        <v>83</v>
      </c>
      <c r="B204" s="612" t="s">
        <v>717</v>
      </c>
      <c r="C204" s="62">
        <v>2009</v>
      </c>
      <c r="D204" s="611" t="s">
        <v>287</v>
      </c>
      <c r="E204" s="599">
        <f t="shared" si="21"/>
        <v>0</v>
      </c>
      <c r="F204" s="413"/>
      <c r="G204" s="437"/>
      <c r="H204" s="108"/>
      <c r="I204" s="626"/>
      <c r="J204" s="95"/>
      <c r="K204" s="96"/>
      <c r="L204" s="109"/>
      <c r="M204" s="96"/>
      <c r="N204" s="108"/>
      <c r="O204" s="96"/>
      <c r="P204" s="109"/>
      <c r="Q204" s="96"/>
      <c r="R204" s="109"/>
      <c r="S204" s="96"/>
      <c r="T204" s="109"/>
      <c r="U204" s="96"/>
      <c r="V204" s="109"/>
      <c r="W204" s="96"/>
      <c r="X204" s="109"/>
      <c r="Y204" s="96"/>
      <c r="Z204" s="109"/>
      <c r="AA204" s="96"/>
      <c r="AB204" s="409"/>
      <c r="AC204" s="96"/>
      <c r="AD204" s="109"/>
      <c r="AE204" s="96"/>
      <c r="AF204" s="109"/>
      <c r="AG204" s="96"/>
      <c r="AH204" s="109"/>
      <c r="AI204" s="96"/>
      <c r="AJ204" s="109"/>
      <c r="AK204" s="96"/>
      <c r="AL204" s="109"/>
      <c r="AM204" s="164"/>
      <c r="AN204" s="569">
        <f t="shared" si="20"/>
        <v>83</v>
      </c>
    </row>
    <row r="205" spans="1:40" s="46" customFormat="1" ht="20.25" hidden="1" customHeight="1" x14ac:dyDescent="0.35">
      <c r="A205" s="594">
        <f t="shared" si="19"/>
        <v>84</v>
      </c>
      <c r="B205" s="487" t="s">
        <v>634</v>
      </c>
      <c r="C205" s="62">
        <v>2009</v>
      </c>
      <c r="D205" s="150" t="s">
        <v>37</v>
      </c>
      <c r="E205" s="599">
        <f t="shared" si="21"/>
        <v>0</v>
      </c>
      <c r="F205" s="413"/>
      <c r="G205" s="437"/>
      <c r="H205" s="108"/>
      <c r="I205" s="626"/>
      <c r="J205" s="109"/>
      <c r="K205" s="96"/>
      <c r="L205" s="109"/>
      <c r="M205" s="96"/>
      <c r="N205" s="486" t="str">
        <f>IFERROR(VLOOKUP(B205,#REF!,2,FALSE),"")</f>
        <v/>
      </c>
      <c r="O205" s="96"/>
      <c r="P205" s="109"/>
      <c r="Q205" s="96"/>
      <c r="R205" s="109"/>
      <c r="S205" s="96"/>
      <c r="T205" s="109"/>
      <c r="U205" s="96"/>
      <c r="V205" s="109"/>
      <c r="W205" s="96"/>
      <c r="X205" s="109"/>
      <c r="Y205" s="96"/>
      <c r="Z205" s="109"/>
      <c r="AA205" s="96"/>
      <c r="AB205" s="409"/>
      <c r="AC205" s="96"/>
      <c r="AD205" s="109"/>
      <c r="AE205" s="96"/>
      <c r="AF205" s="109"/>
      <c r="AG205" s="96"/>
      <c r="AH205" s="109"/>
      <c r="AI205" s="96"/>
      <c r="AJ205" s="109"/>
      <c r="AK205" s="96"/>
      <c r="AL205" s="109"/>
      <c r="AM205" s="164"/>
      <c r="AN205" s="569">
        <f t="shared" si="20"/>
        <v>84</v>
      </c>
    </row>
    <row r="206" spans="1:40" s="46" customFormat="1" ht="20.25" hidden="1" customHeight="1" x14ac:dyDescent="0.35">
      <c r="A206" s="594">
        <f t="shared" si="19"/>
        <v>85</v>
      </c>
      <c r="B206" s="487" t="s">
        <v>89</v>
      </c>
      <c r="C206" s="62">
        <v>2008</v>
      </c>
      <c r="D206" s="117" t="s">
        <v>60</v>
      </c>
      <c r="E206" s="599">
        <f t="shared" si="21"/>
        <v>0</v>
      </c>
      <c r="F206" s="413"/>
      <c r="G206" s="437"/>
      <c r="H206" s="108"/>
      <c r="I206" s="626"/>
      <c r="J206" s="109"/>
      <c r="K206" s="96"/>
      <c r="L206" s="109"/>
      <c r="M206" s="96"/>
      <c r="N206" s="486" t="str">
        <f>IFERROR(VLOOKUP(B206,#REF!,2,FALSE),"")</f>
        <v/>
      </c>
      <c r="O206" s="96"/>
      <c r="P206" s="109"/>
      <c r="Q206" s="96"/>
      <c r="R206" s="109"/>
      <c r="S206" s="96"/>
      <c r="T206" s="109"/>
      <c r="U206" s="96"/>
      <c r="V206" s="109"/>
      <c r="W206" s="96"/>
      <c r="X206" s="109"/>
      <c r="Y206" s="96"/>
      <c r="Z206" s="109"/>
      <c r="AA206" s="96"/>
      <c r="AB206" s="409"/>
      <c r="AC206" s="96"/>
      <c r="AD206" s="109"/>
      <c r="AE206" s="96"/>
      <c r="AF206" s="109"/>
      <c r="AG206" s="96"/>
      <c r="AH206" s="109"/>
      <c r="AI206" s="96"/>
      <c r="AJ206" s="109"/>
      <c r="AK206" s="96"/>
      <c r="AL206" s="109"/>
      <c r="AM206" s="164"/>
      <c r="AN206" s="569">
        <f t="shared" si="20"/>
        <v>85</v>
      </c>
    </row>
    <row r="207" spans="1:40" s="46" customFormat="1" ht="20.25" hidden="1" customHeight="1" x14ac:dyDescent="0.35">
      <c r="A207" s="594">
        <f t="shared" si="19"/>
        <v>86</v>
      </c>
      <c r="B207" s="487" t="s">
        <v>636</v>
      </c>
      <c r="C207" s="62">
        <v>2010</v>
      </c>
      <c r="D207" s="424" t="s">
        <v>552</v>
      </c>
      <c r="E207" s="599">
        <f t="shared" si="21"/>
        <v>0</v>
      </c>
      <c r="F207" s="413"/>
      <c r="G207" s="437"/>
      <c r="H207" s="108"/>
      <c r="I207" s="626"/>
      <c r="J207" s="109">
        <v>82</v>
      </c>
      <c r="K207" s="402">
        <v>0</v>
      </c>
      <c r="L207" s="109"/>
      <c r="M207" s="402"/>
      <c r="N207" s="486" t="str">
        <f>IFERROR(VLOOKUP(B207,#REF!,2,FALSE),"")</f>
        <v/>
      </c>
      <c r="O207" s="96"/>
      <c r="P207" s="109"/>
      <c r="Q207" s="96"/>
      <c r="R207" s="109"/>
      <c r="S207" s="96"/>
      <c r="T207" s="109"/>
      <c r="U207" s="96"/>
      <c r="V207" s="109"/>
      <c r="W207" s="96"/>
      <c r="X207" s="109"/>
      <c r="Y207" s="96"/>
      <c r="Z207" s="109"/>
      <c r="AA207" s="96"/>
      <c r="AB207" s="409"/>
      <c r="AC207" s="96"/>
      <c r="AD207" s="109"/>
      <c r="AE207" s="96"/>
      <c r="AF207" s="109"/>
      <c r="AG207" s="96"/>
      <c r="AH207" s="109"/>
      <c r="AI207" s="96"/>
      <c r="AJ207" s="109"/>
      <c r="AK207" s="96"/>
      <c r="AL207" s="109"/>
      <c r="AM207" s="164"/>
      <c r="AN207" s="569">
        <f t="shared" si="20"/>
        <v>86</v>
      </c>
    </row>
    <row r="208" spans="1:40" s="46" customFormat="1" ht="20.25" hidden="1" customHeight="1" x14ac:dyDescent="0.35">
      <c r="A208" s="594">
        <f t="shared" si="19"/>
        <v>87</v>
      </c>
      <c r="B208" s="487" t="s">
        <v>435</v>
      </c>
      <c r="C208" s="62">
        <v>2008</v>
      </c>
      <c r="D208" s="283" t="s">
        <v>45</v>
      </c>
      <c r="E208" s="599">
        <f t="shared" si="21"/>
        <v>0</v>
      </c>
      <c r="F208" s="413"/>
      <c r="G208" s="437"/>
      <c r="H208" s="108"/>
      <c r="I208" s="626"/>
      <c r="J208" s="109"/>
      <c r="K208" s="96"/>
      <c r="L208" s="109"/>
      <c r="M208" s="96"/>
      <c r="N208" s="486" t="str">
        <f>IFERROR(VLOOKUP(B208,#REF!,2,FALSE),"")</f>
        <v/>
      </c>
      <c r="O208" s="96"/>
      <c r="P208" s="109"/>
      <c r="Q208" s="96"/>
      <c r="R208" s="109"/>
      <c r="S208" s="96"/>
      <c r="T208" s="109"/>
      <c r="U208" s="96"/>
      <c r="V208" s="109"/>
      <c r="W208" s="96"/>
      <c r="X208" s="109"/>
      <c r="Y208" s="96"/>
      <c r="Z208" s="109"/>
      <c r="AA208" s="96"/>
      <c r="AB208" s="409"/>
      <c r="AC208" s="96"/>
      <c r="AD208" s="109"/>
      <c r="AE208" s="96"/>
      <c r="AF208" s="109"/>
      <c r="AG208" s="96"/>
      <c r="AH208" s="109"/>
      <c r="AI208" s="96"/>
      <c r="AJ208" s="109"/>
      <c r="AK208" s="96"/>
      <c r="AL208" s="109"/>
      <c r="AM208" s="164"/>
      <c r="AN208" s="569">
        <f t="shared" si="20"/>
        <v>87</v>
      </c>
    </row>
    <row r="209" spans="1:40" s="46" customFormat="1" ht="20.25" hidden="1" customHeight="1" x14ac:dyDescent="0.35">
      <c r="A209" s="594">
        <f t="shared" si="19"/>
        <v>88</v>
      </c>
      <c r="B209" s="487" t="s">
        <v>246</v>
      </c>
      <c r="C209" s="62">
        <v>2010</v>
      </c>
      <c r="D209" s="66" t="s">
        <v>247</v>
      </c>
      <c r="E209" s="599">
        <f t="shared" si="21"/>
        <v>0</v>
      </c>
      <c r="F209" s="413"/>
      <c r="G209" s="437"/>
      <c r="H209" s="108"/>
      <c r="I209" s="626"/>
      <c r="J209" s="109"/>
      <c r="K209" s="96"/>
      <c r="L209" s="109"/>
      <c r="M209" s="96"/>
      <c r="N209" s="486" t="str">
        <f>IFERROR(VLOOKUP(B209,#REF!,2,FALSE),"")</f>
        <v/>
      </c>
      <c r="O209" s="96"/>
      <c r="P209" s="109"/>
      <c r="Q209" s="96"/>
      <c r="R209" s="109"/>
      <c r="S209" s="96"/>
      <c r="T209" s="109"/>
      <c r="U209" s="96"/>
      <c r="V209" s="109"/>
      <c r="W209" s="96"/>
      <c r="X209" s="109"/>
      <c r="Y209" s="96"/>
      <c r="Z209" s="109"/>
      <c r="AA209" s="96"/>
      <c r="AB209" s="409"/>
      <c r="AC209" s="96"/>
      <c r="AD209" s="109"/>
      <c r="AE209" s="96"/>
      <c r="AF209" s="109"/>
      <c r="AG209" s="96"/>
      <c r="AH209" s="109"/>
      <c r="AI209" s="96"/>
      <c r="AJ209" s="109"/>
      <c r="AK209" s="96"/>
      <c r="AL209" s="109"/>
      <c r="AM209" s="164"/>
      <c r="AN209" s="569">
        <f t="shared" si="20"/>
        <v>88</v>
      </c>
    </row>
    <row r="210" spans="1:40" s="46" customFormat="1" ht="20.25" hidden="1" customHeight="1" x14ac:dyDescent="0.35">
      <c r="A210" s="594">
        <f t="shared" si="19"/>
        <v>89</v>
      </c>
      <c r="B210" s="487" t="s">
        <v>637</v>
      </c>
      <c r="C210" s="62">
        <v>2009</v>
      </c>
      <c r="D210" s="150" t="s">
        <v>37</v>
      </c>
      <c r="E210" s="599">
        <f t="shared" si="21"/>
        <v>0</v>
      </c>
      <c r="F210" s="413"/>
      <c r="G210" s="437"/>
      <c r="H210" s="108"/>
      <c r="I210" s="626"/>
      <c r="J210" s="109"/>
      <c r="K210" s="96"/>
      <c r="L210" s="109"/>
      <c r="M210" s="96"/>
      <c r="N210" s="486" t="str">
        <f>IFERROR(VLOOKUP(B210,#REF!,2,FALSE),"")</f>
        <v/>
      </c>
      <c r="O210" s="96"/>
      <c r="P210" s="109"/>
      <c r="Q210" s="96"/>
      <c r="R210" s="109"/>
      <c r="S210" s="96"/>
      <c r="T210" s="109"/>
      <c r="U210" s="96"/>
      <c r="V210" s="109"/>
      <c r="W210" s="96"/>
      <c r="X210" s="109"/>
      <c r="Y210" s="96"/>
      <c r="Z210" s="109"/>
      <c r="AA210" s="96"/>
      <c r="AB210" s="409"/>
      <c r="AC210" s="96"/>
      <c r="AD210" s="109"/>
      <c r="AE210" s="96"/>
      <c r="AF210" s="109"/>
      <c r="AG210" s="96"/>
      <c r="AH210" s="109"/>
      <c r="AI210" s="96"/>
      <c r="AJ210" s="109"/>
      <c r="AK210" s="96"/>
      <c r="AL210" s="109"/>
      <c r="AM210" s="164"/>
      <c r="AN210" s="569">
        <f t="shared" si="20"/>
        <v>89</v>
      </c>
    </row>
    <row r="211" spans="1:40" s="46" customFormat="1" ht="20.25" hidden="1" customHeight="1" x14ac:dyDescent="0.35">
      <c r="A211" s="594">
        <f t="shared" si="19"/>
        <v>90</v>
      </c>
      <c r="B211" s="487" t="s">
        <v>167</v>
      </c>
      <c r="C211" s="62">
        <v>2008</v>
      </c>
      <c r="D211" s="121" t="s">
        <v>22</v>
      </c>
      <c r="E211" s="599">
        <f t="shared" si="21"/>
        <v>0</v>
      </c>
      <c r="F211" s="413"/>
      <c r="G211" s="437"/>
      <c r="H211" s="108"/>
      <c r="I211" s="626"/>
      <c r="J211" s="109"/>
      <c r="K211" s="96"/>
      <c r="L211" s="109"/>
      <c r="M211" s="96"/>
      <c r="N211" s="486" t="str">
        <f>IFERROR(VLOOKUP(B211,#REF!,2,FALSE),"")</f>
        <v/>
      </c>
      <c r="O211" s="96"/>
      <c r="P211" s="109"/>
      <c r="Q211" s="96"/>
      <c r="R211" s="109"/>
      <c r="S211" s="96"/>
      <c r="T211" s="109"/>
      <c r="U211" s="96"/>
      <c r="V211" s="109"/>
      <c r="W211" s="96"/>
      <c r="X211" s="109"/>
      <c r="Y211" s="96"/>
      <c r="Z211" s="109"/>
      <c r="AA211" s="96"/>
      <c r="AB211" s="409"/>
      <c r="AC211" s="96"/>
      <c r="AD211" s="109"/>
      <c r="AE211" s="96"/>
      <c r="AF211" s="109"/>
      <c r="AG211" s="96"/>
      <c r="AH211" s="109"/>
      <c r="AI211" s="96"/>
      <c r="AJ211" s="109"/>
      <c r="AK211" s="96"/>
      <c r="AL211" s="109"/>
      <c r="AM211" s="164"/>
      <c r="AN211" s="569">
        <f t="shared" si="20"/>
        <v>90</v>
      </c>
    </row>
    <row r="212" spans="1:40" s="46" customFormat="1" ht="20.25" hidden="1" customHeight="1" x14ac:dyDescent="0.35">
      <c r="A212" s="596"/>
      <c r="B212" s="487" t="s">
        <v>142</v>
      </c>
      <c r="C212" s="62">
        <v>2010</v>
      </c>
      <c r="D212" s="66" t="s">
        <v>35</v>
      </c>
      <c r="E212" s="599">
        <f t="shared" si="21"/>
        <v>0</v>
      </c>
      <c r="F212" s="413"/>
      <c r="G212" s="438"/>
      <c r="H212" s="109"/>
      <c r="I212" s="627"/>
      <c r="J212" s="109"/>
      <c r="K212" s="96"/>
      <c r="L212" s="109"/>
      <c r="M212" s="96"/>
      <c r="N212" s="486" t="str">
        <f>IFERROR(VLOOKUP(B212,#REF!,2,FALSE),"")</f>
        <v/>
      </c>
      <c r="O212" s="96"/>
      <c r="P212" s="109"/>
      <c r="Q212" s="96"/>
      <c r="R212" s="109"/>
      <c r="S212" s="96"/>
      <c r="T212" s="109"/>
      <c r="U212" s="96"/>
      <c r="V212" s="109"/>
      <c r="W212" s="96"/>
      <c r="X212" s="109"/>
      <c r="Y212" s="96"/>
      <c r="Z212" s="109"/>
      <c r="AA212" s="96"/>
      <c r="AB212" s="409"/>
      <c r="AC212" s="96"/>
      <c r="AD212" s="109"/>
      <c r="AE212" s="96"/>
      <c r="AF212" s="109"/>
      <c r="AG212" s="96"/>
      <c r="AH212" s="109"/>
      <c r="AI212" s="96"/>
      <c r="AJ212" s="109"/>
      <c r="AK212" s="96"/>
      <c r="AL212" s="109"/>
      <c r="AM212" s="164"/>
      <c r="AN212" s="569"/>
    </row>
    <row r="213" spans="1:40" s="46" customFormat="1" ht="20.25" hidden="1" customHeight="1" x14ac:dyDescent="0.35">
      <c r="A213" s="596"/>
      <c r="B213" s="487" t="s">
        <v>638</v>
      </c>
      <c r="C213" s="62">
        <v>2008</v>
      </c>
      <c r="D213" s="278" t="s">
        <v>33</v>
      </c>
      <c r="E213" s="599">
        <f t="shared" si="21"/>
        <v>0</v>
      </c>
      <c r="F213" s="413"/>
      <c r="G213" s="438"/>
      <c r="H213" s="109"/>
      <c r="I213" s="627"/>
      <c r="J213" s="109"/>
      <c r="K213" s="96"/>
      <c r="L213" s="109"/>
      <c r="M213" s="96"/>
      <c r="N213" s="486" t="str">
        <f>IFERROR(VLOOKUP(B213,#REF!,2,FALSE),"")</f>
        <v/>
      </c>
      <c r="O213" s="96"/>
      <c r="P213" s="109"/>
      <c r="Q213" s="96"/>
      <c r="R213" s="109"/>
      <c r="S213" s="96"/>
      <c r="T213" s="109"/>
      <c r="U213" s="96"/>
      <c r="V213" s="109"/>
      <c r="W213" s="96"/>
      <c r="X213" s="109"/>
      <c r="Y213" s="96"/>
      <c r="Z213" s="109"/>
      <c r="AA213" s="96"/>
      <c r="AB213" s="409"/>
      <c r="AC213" s="96"/>
      <c r="AD213" s="109"/>
      <c r="AE213" s="96"/>
      <c r="AF213" s="109"/>
      <c r="AG213" s="96"/>
      <c r="AH213" s="109"/>
      <c r="AI213" s="96"/>
      <c r="AJ213" s="109"/>
      <c r="AK213" s="96"/>
      <c r="AL213" s="109"/>
      <c r="AM213" s="164"/>
      <c r="AN213" s="569"/>
    </row>
    <row r="214" spans="1:40" s="46" customFormat="1" ht="20.25" hidden="1" customHeight="1" x14ac:dyDescent="0.35">
      <c r="A214" s="596"/>
      <c r="B214" s="487" t="s">
        <v>168</v>
      </c>
      <c r="C214" s="62">
        <v>2008</v>
      </c>
      <c r="D214" s="121" t="s">
        <v>156</v>
      </c>
      <c r="E214" s="599">
        <f t="shared" si="21"/>
        <v>0</v>
      </c>
      <c r="F214" s="413"/>
      <c r="G214" s="438"/>
      <c r="H214" s="109"/>
      <c r="I214" s="627"/>
      <c r="J214" s="109"/>
      <c r="K214" s="96"/>
      <c r="L214" s="109"/>
      <c r="M214" s="96"/>
      <c r="N214" s="486" t="str">
        <f>IFERROR(VLOOKUP(B214,#REF!,2,FALSE),"")</f>
        <v/>
      </c>
      <c r="O214" s="96"/>
      <c r="P214" s="109"/>
      <c r="Q214" s="96"/>
      <c r="R214" s="109"/>
      <c r="S214" s="96"/>
      <c r="T214" s="109"/>
      <c r="U214" s="96"/>
      <c r="V214" s="109"/>
      <c r="W214" s="96"/>
      <c r="X214" s="109"/>
      <c r="Y214" s="96"/>
      <c r="Z214" s="109"/>
      <c r="AA214" s="96"/>
      <c r="AB214" s="409"/>
      <c r="AC214" s="96"/>
      <c r="AD214" s="109"/>
      <c r="AE214" s="96"/>
      <c r="AF214" s="109"/>
      <c r="AG214" s="96"/>
      <c r="AH214" s="109"/>
      <c r="AI214" s="96"/>
      <c r="AJ214" s="109"/>
      <c r="AK214" s="96"/>
      <c r="AL214" s="109"/>
      <c r="AM214" s="164"/>
      <c r="AN214" s="569"/>
    </row>
    <row r="215" spans="1:40" s="46" customFormat="1" ht="20.25" hidden="1" customHeight="1" x14ac:dyDescent="0.35">
      <c r="A215" s="596"/>
      <c r="B215" s="487" t="s">
        <v>640</v>
      </c>
      <c r="C215" s="62">
        <v>2010</v>
      </c>
      <c r="D215" s="66" t="s">
        <v>18</v>
      </c>
      <c r="E215" s="599">
        <f t="shared" si="21"/>
        <v>0</v>
      </c>
      <c r="F215" s="413"/>
      <c r="G215" s="438"/>
      <c r="H215" s="109"/>
      <c r="I215" s="627"/>
      <c r="J215" s="109"/>
      <c r="K215" s="96"/>
      <c r="L215" s="109"/>
      <c r="M215" s="96"/>
      <c r="N215" s="486" t="str">
        <f>IFERROR(VLOOKUP(B215,#REF!,2,FALSE),"")</f>
        <v/>
      </c>
      <c r="O215" s="96"/>
      <c r="P215" s="109"/>
      <c r="Q215" s="96"/>
      <c r="R215" s="109"/>
      <c r="S215" s="96"/>
      <c r="T215" s="109"/>
      <c r="U215" s="96"/>
      <c r="V215" s="109"/>
      <c r="W215" s="96"/>
      <c r="X215" s="109"/>
      <c r="Y215" s="96"/>
      <c r="Z215" s="109"/>
      <c r="AA215" s="96"/>
      <c r="AB215" s="409"/>
      <c r="AC215" s="96"/>
      <c r="AD215" s="109"/>
      <c r="AE215" s="96"/>
      <c r="AF215" s="109"/>
      <c r="AG215" s="96"/>
      <c r="AH215" s="109"/>
      <c r="AI215" s="96"/>
      <c r="AJ215" s="109"/>
      <c r="AK215" s="96"/>
      <c r="AL215" s="109"/>
      <c r="AM215" s="164"/>
      <c r="AN215" s="569"/>
    </row>
    <row r="216" spans="1:40" s="46" customFormat="1" ht="20.25" hidden="1" customHeight="1" x14ac:dyDescent="0.35">
      <c r="A216" s="596"/>
      <c r="B216" s="487" t="s">
        <v>340</v>
      </c>
      <c r="C216" s="62">
        <v>2010</v>
      </c>
      <c r="D216" s="66" t="s">
        <v>341</v>
      </c>
      <c r="E216" s="599">
        <f t="shared" si="21"/>
        <v>0</v>
      </c>
      <c r="F216" s="413"/>
      <c r="G216" s="438"/>
      <c r="H216" s="109"/>
      <c r="I216" s="627"/>
      <c r="J216" s="109"/>
      <c r="K216" s="96"/>
      <c r="L216" s="109"/>
      <c r="M216" s="96"/>
      <c r="N216" s="486" t="str">
        <f>IFERROR(VLOOKUP(B216,#REF!,2,FALSE),"")</f>
        <v/>
      </c>
      <c r="O216" s="96"/>
      <c r="P216" s="109"/>
      <c r="Q216" s="96"/>
      <c r="R216" s="109"/>
      <c r="S216" s="96"/>
      <c r="T216" s="109"/>
      <c r="U216" s="96"/>
      <c r="V216" s="109"/>
      <c r="W216" s="96"/>
      <c r="X216" s="109"/>
      <c r="Y216" s="96"/>
      <c r="Z216" s="109"/>
      <c r="AA216" s="96"/>
      <c r="AB216" s="409"/>
      <c r="AC216" s="96"/>
      <c r="AD216" s="109"/>
      <c r="AE216" s="96"/>
      <c r="AF216" s="109"/>
      <c r="AG216" s="96"/>
      <c r="AH216" s="109"/>
      <c r="AI216" s="96"/>
      <c r="AJ216" s="109"/>
      <c r="AK216" s="96"/>
      <c r="AL216" s="109"/>
      <c r="AM216" s="164"/>
      <c r="AN216" s="569"/>
    </row>
    <row r="217" spans="1:40" s="46" customFormat="1" ht="20.25" hidden="1" customHeight="1" x14ac:dyDescent="0.35">
      <c r="A217" s="596"/>
      <c r="B217" s="487" t="s">
        <v>252</v>
      </c>
      <c r="C217" s="62">
        <v>2009</v>
      </c>
      <c r="D217" s="335" t="s">
        <v>10</v>
      </c>
      <c r="E217" s="599">
        <f t="shared" si="21"/>
        <v>0</v>
      </c>
      <c r="F217" s="413"/>
      <c r="G217" s="438"/>
      <c r="H217" s="109"/>
      <c r="I217" s="627"/>
      <c r="J217" s="109"/>
      <c r="K217" s="96"/>
      <c r="L217" s="109"/>
      <c r="M217" s="96"/>
      <c r="N217" s="486" t="str">
        <f>IFERROR(VLOOKUP(B217,#REF!,2,FALSE),"")</f>
        <v/>
      </c>
      <c r="O217" s="96"/>
      <c r="P217" s="109"/>
      <c r="Q217" s="96"/>
      <c r="R217" s="109"/>
      <c r="S217" s="96"/>
      <c r="T217" s="109"/>
      <c r="U217" s="96"/>
      <c r="V217" s="109"/>
      <c r="W217" s="96"/>
      <c r="X217" s="109"/>
      <c r="Y217" s="96"/>
      <c r="Z217" s="109"/>
      <c r="AA217" s="96"/>
      <c r="AB217" s="409"/>
      <c r="AC217" s="96"/>
      <c r="AD217" s="109"/>
      <c r="AE217" s="96"/>
      <c r="AF217" s="109"/>
      <c r="AG217" s="96"/>
      <c r="AH217" s="109"/>
      <c r="AI217" s="96"/>
      <c r="AJ217" s="109"/>
      <c r="AK217" s="96"/>
      <c r="AL217" s="109"/>
      <c r="AM217" s="164"/>
      <c r="AN217" s="569"/>
    </row>
    <row r="218" spans="1:40" s="46" customFormat="1" ht="20.25" hidden="1" customHeight="1" x14ac:dyDescent="0.35">
      <c r="A218" s="596"/>
      <c r="B218" s="487" t="s">
        <v>641</v>
      </c>
      <c r="C218" s="62">
        <v>2009</v>
      </c>
      <c r="D218" s="800" t="s">
        <v>18</v>
      </c>
      <c r="E218" s="599">
        <f t="shared" si="21"/>
        <v>0</v>
      </c>
      <c r="F218" s="413"/>
      <c r="G218" s="438"/>
      <c r="H218" s="109"/>
      <c r="I218" s="627"/>
      <c r="J218" s="109"/>
      <c r="K218" s="96"/>
      <c r="L218" s="109"/>
      <c r="M218" s="96"/>
      <c r="N218" s="486" t="str">
        <f>IFERROR(VLOOKUP(B218,#REF!,2,FALSE),"")</f>
        <v/>
      </c>
      <c r="O218" s="96"/>
      <c r="P218" s="109"/>
      <c r="Q218" s="96"/>
      <c r="R218" s="109"/>
      <c r="S218" s="96"/>
      <c r="T218" s="109"/>
      <c r="U218" s="96"/>
      <c r="V218" s="109"/>
      <c r="W218" s="96"/>
      <c r="X218" s="109"/>
      <c r="Y218" s="96"/>
      <c r="Z218" s="109"/>
      <c r="AA218" s="96"/>
      <c r="AB218" s="409"/>
      <c r="AC218" s="96"/>
      <c r="AD218" s="109"/>
      <c r="AE218" s="96"/>
      <c r="AF218" s="109"/>
      <c r="AG218" s="96"/>
      <c r="AH218" s="109"/>
      <c r="AI218" s="96"/>
      <c r="AJ218" s="109"/>
      <c r="AK218" s="96"/>
      <c r="AL218" s="109"/>
      <c r="AM218" s="164"/>
      <c r="AN218" s="569"/>
    </row>
    <row r="219" spans="1:40" s="46" customFormat="1" ht="20.25" hidden="1" customHeight="1" x14ac:dyDescent="0.35">
      <c r="A219" s="596"/>
      <c r="B219" s="487" t="s">
        <v>643</v>
      </c>
      <c r="C219" s="62">
        <v>2010</v>
      </c>
      <c r="D219" s="772" t="s">
        <v>60</v>
      </c>
      <c r="E219" s="599">
        <f t="shared" si="21"/>
        <v>0</v>
      </c>
      <c r="F219" s="413"/>
      <c r="G219" s="438"/>
      <c r="H219" s="109"/>
      <c r="I219" s="627"/>
      <c r="J219" s="109"/>
      <c r="K219" s="96"/>
      <c r="L219" s="109"/>
      <c r="M219" s="96"/>
      <c r="N219" s="486" t="str">
        <f>IFERROR(VLOOKUP(B219,#REF!,2,FALSE),"")</f>
        <v/>
      </c>
      <c r="O219" s="96"/>
      <c r="P219" s="109"/>
      <c r="Q219" s="96"/>
      <c r="R219" s="109"/>
      <c r="S219" s="96"/>
      <c r="T219" s="109"/>
      <c r="U219" s="96"/>
      <c r="V219" s="109"/>
      <c r="W219" s="96"/>
      <c r="X219" s="109"/>
      <c r="Y219" s="96"/>
      <c r="Z219" s="109"/>
      <c r="AA219" s="96"/>
      <c r="AB219" s="409"/>
      <c r="AC219" s="96"/>
      <c r="AD219" s="109"/>
      <c r="AE219" s="96"/>
      <c r="AF219" s="109"/>
      <c r="AG219" s="96"/>
      <c r="AH219" s="109"/>
      <c r="AI219" s="96"/>
      <c r="AJ219" s="109"/>
      <c r="AK219" s="96"/>
      <c r="AL219" s="109"/>
      <c r="AM219" s="164"/>
      <c r="AN219" s="570"/>
    </row>
    <row r="220" spans="1:40" s="46" customFormat="1" ht="20.25" hidden="1" customHeight="1" x14ac:dyDescent="0.35">
      <c r="A220" s="596"/>
      <c r="B220" s="487" t="s">
        <v>644</v>
      </c>
      <c r="C220" s="62">
        <v>2008</v>
      </c>
      <c r="D220" s="698" t="s">
        <v>60</v>
      </c>
      <c r="E220" s="599">
        <f t="shared" si="21"/>
        <v>0</v>
      </c>
      <c r="F220" s="413"/>
      <c r="G220" s="438"/>
      <c r="H220" s="109"/>
      <c r="I220" s="627"/>
      <c r="J220" s="109"/>
      <c r="K220" s="96"/>
      <c r="L220" s="109"/>
      <c r="M220" s="96"/>
      <c r="N220" s="486" t="str">
        <f>IFERROR(VLOOKUP(B220,#REF!,2,FALSE),"")</f>
        <v/>
      </c>
      <c r="O220" s="96"/>
      <c r="P220" s="109"/>
      <c r="Q220" s="96"/>
      <c r="R220" s="109"/>
      <c r="S220" s="96"/>
      <c r="T220" s="109"/>
      <c r="U220" s="96"/>
      <c r="V220" s="109"/>
      <c r="W220" s="96"/>
      <c r="X220" s="109"/>
      <c r="Y220" s="96"/>
      <c r="Z220" s="109"/>
      <c r="AA220" s="96"/>
      <c r="AB220" s="409"/>
      <c r="AC220" s="96"/>
      <c r="AD220" s="109"/>
      <c r="AE220" s="96"/>
      <c r="AF220" s="109"/>
      <c r="AG220" s="96"/>
      <c r="AH220" s="109"/>
      <c r="AI220" s="96"/>
      <c r="AJ220" s="109"/>
      <c r="AK220" s="96"/>
      <c r="AL220" s="109"/>
      <c r="AM220" s="164"/>
      <c r="AN220" s="570"/>
    </row>
    <row r="221" spans="1:40" s="46" customFormat="1" ht="20.25" hidden="1" customHeight="1" x14ac:dyDescent="0.35">
      <c r="A221" s="596"/>
      <c r="B221" s="512" t="s">
        <v>646</v>
      </c>
      <c r="C221" s="48">
        <v>2008</v>
      </c>
      <c r="D221" s="139" t="s">
        <v>11</v>
      </c>
      <c r="E221" s="599">
        <f t="shared" si="21"/>
        <v>0</v>
      </c>
      <c r="F221" s="413"/>
      <c r="G221" s="438"/>
      <c r="H221" s="109"/>
      <c r="I221" s="627"/>
      <c r="J221" s="109"/>
      <c r="K221" s="96"/>
      <c r="L221" s="109"/>
      <c r="M221" s="96"/>
      <c r="N221" s="613" t="str">
        <f>IFERROR(VLOOKUP(B221,#REF!,2,FALSE),"")</f>
        <v/>
      </c>
      <c r="O221" s="96"/>
      <c r="P221" s="109"/>
      <c r="Q221" s="96"/>
      <c r="R221" s="109"/>
      <c r="S221" s="96"/>
      <c r="T221" s="109"/>
      <c r="U221" s="96"/>
      <c r="V221" s="778"/>
      <c r="W221" s="779"/>
      <c r="X221" s="109"/>
      <c r="Y221" s="96"/>
      <c r="Z221" s="109"/>
      <c r="AA221" s="96"/>
      <c r="AB221" s="609"/>
      <c r="AC221" s="27"/>
      <c r="AD221" s="609"/>
      <c r="AE221" s="27"/>
      <c r="AF221" s="609"/>
      <c r="AG221" s="27"/>
      <c r="AH221" s="609"/>
      <c r="AI221" s="27"/>
      <c r="AJ221" s="609"/>
      <c r="AK221" s="27"/>
      <c r="AL221" s="609"/>
      <c r="AM221" s="27"/>
      <c r="AN221" s="591"/>
    </row>
    <row r="222" spans="1:40" s="46" customFormat="1" ht="20.25" hidden="1" customHeight="1" x14ac:dyDescent="0.35">
      <c r="A222" s="596"/>
      <c r="B222" s="487" t="s">
        <v>185</v>
      </c>
      <c r="C222" s="48">
        <v>2008</v>
      </c>
      <c r="D222" s="321" t="s">
        <v>26</v>
      </c>
      <c r="E222" s="599">
        <f t="shared" si="21"/>
        <v>0</v>
      </c>
      <c r="F222" s="413"/>
      <c r="G222" s="438"/>
      <c r="H222" s="109"/>
      <c r="I222" s="627"/>
      <c r="J222" s="109"/>
      <c r="K222" s="96"/>
      <c r="L222" s="109"/>
      <c r="M222" s="96"/>
      <c r="N222" s="613" t="str">
        <f>IFERROR(VLOOKUP(B222,#REF!,2,FALSE),"")</f>
        <v/>
      </c>
      <c r="O222" s="96"/>
      <c r="P222" s="109"/>
      <c r="Q222" s="96"/>
      <c r="R222" s="109"/>
      <c r="S222" s="96"/>
      <c r="T222" s="109"/>
      <c r="U222" s="96"/>
      <c r="V222" s="609"/>
      <c r="W222" s="27"/>
      <c r="X222" s="109"/>
      <c r="Y222" s="96"/>
      <c r="Z222" s="109"/>
      <c r="AA222" s="96"/>
      <c r="AB222" s="609"/>
      <c r="AC222" s="27"/>
      <c r="AD222" s="609"/>
      <c r="AE222" s="27"/>
      <c r="AF222" s="609"/>
      <c r="AG222" s="27"/>
      <c r="AH222" s="609"/>
      <c r="AI222" s="27"/>
      <c r="AJ222" s="609"/>
      <c r="AK222" s="27"/>
      <c r="AL222" s="609"/>
      <c r="AM222" s="27"/>
      <c r="AN222" s="591"/>
    </row>
    <row r="223" spans="1:40" s="46" customFormat="1" ht="20.25" hidden="1" customHeight="1" x14ac:dyDescent="0.35">
      <c r="A223" s="596"/>
      <c r="B223" s="487" t="s">
        <v>647</v>
      </c>
      <c r="C223" s="48">
        <v>2010</v>
      </c>
      <c r="D223" s="66" t="s">
        <v>37</v>
      </c>
      <c r="E223" s="599">
        <f t="shared" si="21"/>
        <v>0</v>
      </c>
      <c r="F223" s="413"/>
      <c r="G223" s="438"/>
      <c r="H223" s="109"/>
      <c r="I223" s="627"/>
      <c r="J223" s="109"/>
      <c r="K223" s="96"/>
      <c r="L223" s="109"/>
      <c r="M223" s="96"/>
      <c r="N223" s="613" t="str">
        <f>IFERROR(VLOOKUP(B223,#REF!,2,FALSE),"")</f>
        <v/>
      </c>
      <c r="O223" s="96"/>
      <c r="P223" s="109"/>
      <c r="Q223" s="96"/>
      <c r="R223" s="109"/>
      <c r="S223" s="96"/>
      <c r="T223" s="109"/>
      <c r="U223" s="96"/>
      <c r="V223" s="609"/>
      <c r="W223" s="27"/>
      <c r="X223" s="109"/>
      <c r="Y223" s="96"/>
      <c r="Z223" s="109"/>
      <c r="AA223" s="96"/>
      <c r="AB223" s="609"/>
      <c r="AC223" s="27"/>
      <c r="AD223" s="609"/>
      <c r="AE223" s="27"/>
      <c r="AF223" s="609"/>
      <c r="AG223" s="27"/>
      <c r="AH223" s="609"/>
      <c r="AI223" s="27"/>
      <c r="AJ223" s="609"/>
      <c r="AK223" s="27"/>
      <c r="AL223" s="609"/>
      <c r="AM223" s="27"/>
      <c r="AN223" s="591"/>
    </row>
    <row r="224" spans="1:40" s="46" customFormat="1" ht="20.25" hidden="1" customHeight="1" x14ac:dyDescent="0.35">
      <c r="A224" s="596"/>
      <c r="B224" s="512" t="s">
        <v>173</v>
      </c>
      <c r="C224" s="48">
        <v>2009</v>
      </c>
      <c r="D224" s="120" t="s">
        <v>33</v>
      </c>
      <c r="E224" s="599">
        <f t="shared" si="21"/>
        <v>0</v>
      </c>
      <c r="F224" s="413"/>
      <c r="G224" s="438"/>
      <c r="H224" s="109"/>
      <c r="I224" s="627"/>
      <c r="J224" s="109"/>
      <c r="K224" s="96"/>
      <c r="L224" s="109"/>
      <c r="M224" s="96"/>
      <c r="N224" s="613" t="str">
        <f>IFERROR(VLOOKUP(B224,#REF!,2,FALSE),"")</f>
        <v/>
      </c>
      <c r="O224" s="96"/>
      <c r="P224" s="108"/>
      <c r="Q224" s="280"/>
      <c r="R224" s="109"/>
      <c r="S224" s="96"/>
      <c r="T224" s="109"/>
      <c r="U224" s="96"/>
      <c r="V224" s="609"/>
      <c r="W224" s="27"/>
      <c r="X224" s="109"/>
      <c r="Y224" s="96"/>
      <c r="Z224" s="109"/>
      <c r="AA224" s="96"/>
      <c r="AB224" s="609"/>
      <c r="AC224" s="27"/>
      <c r="AD224" s="609"/>
      <c r="AE224" s="27"/>
      <c r="AF224" s="609"/>
      <c r="AG224" s="27"/>
      <c r="AH224" s="609"/>
      <c r="AI224" s="27"/>
      <c r="AJ224" s="609"/>
      <c r="AK224" s="27"/>
      <c r="AL224" s="609"/>
      <c r="AM224" s="27"/>
      <c r="AN224" s="591"/>
    </row>
    <row r="225" spans="1:42" s="46" customFormat="1" ht="20.25" hidden="1" customHeight="1" x14ac:dyDescent="0.35">
      <c r="A225" s="596"/>
      <c r="B225" s="512" t="s">
        <v>649</v>
      </c>
      <c r="C225" s="48">
        <v>2010</v>
      </c>
      <c r="D225" s="66" t="s">
        <v>60</v>
      </c>
      <c r="E225" s="599">
        <f t="shared" si="21"/>
        <v>0</v>
      </c>
      <c r="F225" s="509"/>
      <c r="G225" s="510"/>
      <c r="H225" s="644"/>
      <c r="I225" s="645"/>
      <c r="J225" s="109"/>
      <c r="K225" s="96"/>
      <c r="L225" s="109"/>
      <c r="M225" s="96"/>
      <c r="N225" s="646" t="str">
        <f>IFERROR(VLOOKUP(B225,#REF!,2,FALSE),"")</f>
        <v/>
      </c>
      <c r="O225" s="164"/>
      <c r="P225" s="109"/>
      <c r="Q225" s="654"/>
      <c r="R225" s="109"/>
      <c r="S225" s="96"/>
      <c r="T225" s="109"/>
      <c r="U225" s="96"/>
      <c r="V225" s="609"/>
      <c r="W225" s="27"/>
      <c r="X225" s="109"/>
      <c r="Y225" s="96"/>
      <c r="Z225" s="109"/>
      <c r="AA225" s="96"/>
      <c r="AB225" s="609"/>
      <c r="AC225" s="27"/>
      <c r="AD225" s="609"/>
      <c r="AE225" s="27"/>
      <c r="AF225" s="609"/>
      <c r="AG225" s="27"/>
      <c r="AH225" s="609"/>
      <c r="AI225" s="27"/>
      <c r="AJ225" s="609"/>
      <c r="AK225" s="27"/>
      <c r="AL225" s="609"/>
      <c r="AM225" s="27"/>
      <c r="AN225" s="591"/>
    </row>
    <row r="226" spans="1:42" s="46" customFormat="1" ht="20.25" hidden="1" customHeight="1" x14ac:dyDescent="0.35">
      <c r="A226" s="596"/>
      <c r="B226" s="512" t="s">
        <v>650</v>
      </c>
      <c r="C226" s="48">
        <v>2008</v>
      </c>
      <c r="D226" s="113" t="s">
        <v>60</v>
      </c>
      <c r="E226" s="599">
        <f t="shared" si="21"/>
        <v>0</v>
      </c>
      <c r="F226" s="509"/>
      <c r="G226" s="510"/>
      <c r="H226" s="644"/>
      <c r="I226" s="645"/>
      <c r="J226" s="109"/>
      <c r="K226" s="96"/>
      <c r="L226" s="109"/>
      <c r="M226" s="96"/>
      <c r="N226" s="646" t="str">
        <f>IFERROR(VLOOKUP(B226,#REF!,2,FALSE),"")</f>
        <v/>
      </c>
      <c r="O226" s="164"/>
      <c r="P226" s="109"/>
      <c r="Q226" s="654"/>
      <c r="R226" s="109"/>
      <c r="S226" s="96"/>
      <c r="T226" s="109"/>
      <c r="U226" s="96"/>
      <c r="V226" s="609"/>
      <c r="W226" s="27"/>
      <c r="X226" s="109"/>
      <c r="Y226" s="96"/>
      <c r="Z226" s="109"/>
      <c r="AA226" s="96"/>
      <c r="AB226" s="609"/>
      <c r="AC226" s="27"/>
      <c r="AD226" s="609"/>
      <c r="AE226" s="27"/>
      <c r="AF226" s="609"/>
      <c r="AG226" s="27"/>
      <c r="AH226" s="609"/>
      <c r="AI226" s="27"/>
      <c r="AJ226" s="609"/>
      <c r="AK226" s="27"/>
      <c r="AL226" s="609"/>
      <c r="AM226" s="27"/>
      <c r="AN226" s="591"/>
    </row>
    <row r="227" spans="1:42" s="46" customFormat="1" ht="20.25" hidden="1" customHeight="1" x14ac:dyDescent="0.35">
      <c r="A227" s="596"/>
      <c r="B227" s="512" t="s">
        <v>332</v>
      </c>
      <c r="C227" s="48">
        <v>2008</v>
      </c>
      <c r="D227" s="66" t="s">
        <v>32</v>
      </c>
      <c r="E227" s="599">
        <f t="shared" si="21"/>
        <v>0</v>
      </c>
      <c r="F227" s="769"/>
      <c r="G227" s="770"/>
      <c r="H227" s="644"/>
      <c r="I227" s="645"/>
      <c r="J227" s="109"/>
      <c r="K227" s="96"/>
      <c r="L227" s="109"/>
      <c r="M227" s="96"/>
      <c r="N227" s="646" t="str">
        <f>IFERROR(VLOOKUP(B227,#REF!,2,FALSE),"")</f>
        <v/>
      </c>
      <c r="O227" s="164"/>
      <c r="P227" s="109"/>
      <c r="Q227" s="654"/>
      <c r="R227" s="109"/>
      <c r="S227" s="96"/>
      <c r="T227" s="109"/>
      <c r="U227" s="96"/>
      <c r="V227" s="609"/>
      <c r="W227" s="27"/>
      <c r="X227" s="109"/>
      <c r="Y227" s="96"/>
      <c r="Z227" s="109"/>
      <c r="AA227" s="96"/>
      <c r="AB227" s="609"/>
      <c r="AC227" s="27"/>
      <c r="AD227" s="609"/>
      <c r="AE227" s="27"/>
      <c r="AF227" s="609"/>
      <c r="AG227" s="27"/>
      <c r="AH227" s="609"/>
      <c r="AI227" s="27"/>
      <c r="AJ227" s="609"/>
      <c r="AK227" s="27"/>
      <c r="AL227" s="609"/>
      <c r="AM227" s="27"/>
      <c r="AN227" s="591"/>
    </row>
    <row r="228" spans="1:42" s="46" customFormat="1" ht="20.25" hidden="1" customHeight="1" x14ac:dyDescent="0.35">
      <c r="A228" s="596"/>
      <c r="B228" s="487" t="s">
        <v>651</v>
      </c>
      <c r="C228" s="48">
        <v>2009</v>
      </c>
      <c r="D228" s="66" t="s">
        <v>122</v>
      </c>
      <c r="E228" s="599">
        <f t="shared" si="21"/>
        <v>0</v>
      </c>
      <c r="F228" s="413"/>
      <c r="G228" s="437"/>
      <c r="H228" s="644"/>
      <c r="I228" s="645"/>
      <c r="J228" s="95"/>
      <c r="K228" s="96"/>
      <c r="L228" s="109"/>
      <c r="M228" s="96"/>
      <c r="N228" s="659"/>
      <c r="O228" s="164"/>
      <c r="P228" s="109"/>
      <c r="Q228" s="654"/>
      <c r="R228" s="109"/>
      <c r="S228" s="96"/>
      <c r="T228" s="109"/>
      <c r="U228" s="96"/>
      <c r="V228" s="609"/>
      <c r="W228" s="27"/>
      <c r="X228" s="109"/>
      <c r="Y228" s="96"/>
      <c r="Z228" s="109"/>
      <c r="AA228" s="96"/>
      <c r="AB228" s="609"/>
      <c r="AC228" s="27"/>
      <c r="AD228" s="609"/>
      <c r="AE228" s="27"/>
      <c r="AF228" s="609"/>
      <c r="AG228" s="27"/>
      <c r="AH228" s="609"/>
      <c r="AI228" s="27"/>
      <c r="AJ228" s="609"/>
      <c r="AK228" s="27"/>
      <c r="AL228" s="609"/>
      <c r="AM228" s="27"/>
      <c r="AN228" s="591"/>
    </row>
    <row r="229" spans="1:42" s="46" customFormat="1" ht="20.25" customHeight="1" thickBot="1" x14ac:dyDescent="0.4">
      <c r="A229" s="597"/>
      <c r="B229" s="22"/>
      <c r="C229" s="48"/>
      <c r="D229" s="66"/>
      <c r="E229" s="599"/>
      <c r="F229" s="413"/>
      <c r="G229" s="438"/>
      <c r="H229" s="109"/>
      <c r="I229" s="96"/>
      <c r="J229" s="95"/>
      <c r="K229" s="96"/>
      <c r="L229" s="109"/>
      <c r="M229" s="96"/>
      <c r="N229" s="109"/>
      <c r="O229" s="96"/>
      <c r="P229" s="109"/>
      <c r="Q229" s="96"/>
      <c r="R229" s="109"/>
      <c r="S229" s="96"/>
      <c r="T229" s="109"/>
      <c r="U229" s="96"/>
      <c r="X229" s="109"/>
      <c r="Y229" s="96"/>
      <c r="Z229" s="109"/>
      <c r="AA229" s="96"/>
      <c r="AN229" s="597"/>
      <c r="AO229" s="17"/>
      <c r="AP229" s="17"/>
    </row>
    <row r="230" spans="1:42" ht="17" thickBot="1" x14ac:dyDescent="0.4">
      <c r="I230" s="156">
        <f>SUM(I122:I229)</f>
        <v>593.59</v>
      </c>
      <c r="K230" s="156">
        <f>SUM(K122:K229)</f>
        <v>371.01000000000005</v>
      </c>
      <c r="M230" s="156">
        <f>SUM(M122:M229)</f>
        <v>741.9799999999999</v>
      </c>
      <c r="O230" s="156">
        <f>SUM(O122:O229)</f>
        <v>371</v>
      </c>
      <c r="P230" s="183"/>
      <c r="Q230" s="156">
        <f>SUM(Q122:Q229)</f>
        <v>371</v>
      </c>
      <c r="R230" s="183"/>
      <c r="S230" s="156">
        <f>SUM(S122:S229)</f>
        <v>371</v>
      </c>
      <c r="T230" s="183"/>
      <c r="U230" s="214">
        <f>SUM(U122:U188)</f>
        <v>482.17999999999995</v>
      </c>
      <c r="V230" s="183"/>
      <c r="W230" s="214">
        <f>SUM(W122:W188)</f>
        <v>482.3</v>
      </c>
      <c r="X230" s="183"/>
      <c r="Y230" s="214">
        <f>SUM(Y122:Y188)</f>
        <v>371.00000000000006</v>
      </c>
      <c r="Z230" s="620"/>
      <c r="AA230" s="621">
        <f>SUM(AA122:AA188)</f>
        <v>370.98999999999995</v>
      </c>
      <c r="AB230" s="183"/>
      <c r="AC230" s="214">
        <f>SUM(AC122:AC188)</f>
        <v>0</v>
      </c>
      <c r="AD230" s="183"/>
      <c r="AE230" s="214">
        <f>SUM(AE122:AE188)</f>
        <v>0</v>
      </c>
      <c r="AF230" s="183"/>
      <c r="AG230" s="214">
        <f>SUM(AG122:AG188)</f>
        <v>0</v>
      </c>
      <c r="AH230" s="183"/>
      <c r="AI230" s="214">
        <f>SUM(AI122:AI188)</f>
        <v>0</v>
      </c>
      <c r="AJ230" s="183"/>
      <c r="AK230" s="214">
        <f>SUM(AK122:AK188)</f>
        <v>0</v>
      </c>
      <c r="AL230" s="183"/>
      <c r="AM230" s="333">
        <f>SUM(AM122:AM188)</f>
        <v>0</v>
      </c>
      <c r="AN230" s="578"/>
    </row>
    <row r="231" spans="1:42" ht="25" customHeight="1" x14ac:dyDescent="0.35">
      <c r="H231" s="142"/>
      <c r="I231" s="143" t="s">
        <v>271</v>
      </c>
      <c r="J231" s="27"/>
      <c r="K231" s="27"/>
      <c r="L231" s="27"/>
      <c r="M231" s="88"/>
      <c r="N231" s="225"/>
      <c r="O231" s="143" t="s">
        <v>272</v>
      </c>
      <c r="P231" s="45"/>
      <c r="Q231" s="18"/>
      <c r="R231" s="45"/>
      <c r="T231" s="158"/>
      <c r="U231" s="143" t="s">
        <v>302</v>
      </c>
      <c r="V231" s="24"/>
      <c r="W231" s="24"/>
      <c r="X231" s="24"/>
    </row>
    <row r="234" spans="1:42" x14ac:dyDescent="0.35">
      <c r="C234" s="17"/>
    </row>
    <row r="235" spans="1:42" x14ac:dyDescent="0.35">
      <c r="C235" s="17"/>
    </row>
    <row r="236" spans="1:42" x14ac:dyDescent="0.35">
      <c r="C236" s="17"/>
      <c r="E236" s="17"/>
      <c r="H236" s="17"/>
      <c r="I236" s="17"/>
      <c r="J236" s="17"/>
      <c r="K236" s="17"/>
      <c r="L236" s="17"/>
      <c r="M236" s="17"/>
      <c r="N236" s="17"/>
      <c r="O236" s="17"/>
    </row>
    <row r="237" spans="1:42" x14ac:dyDescent="0.35">
      <c r="C237" s="17"/>
      <c r="E237" s="17"/>
      <c r="H237" s="17"/>
      <c r="I237" s="17"/>
      <c r="J237" s="17"/>
      <c r="K237" s="17"/>
      <c r="L237" s="17"/>
      <c r="M237" s="17"/>
      <c r="N237" s="17"/>
      <c r="O237" s="17"/>
    </row>
  </sheetData>
  <sheetProtection algorithmName="SHA-512" hashValue="YBbQ0X4x2q3mA4yOOSIGN219w8ZHsCS/ikBUpWI9AHp92XVT1WU6rP0AWCKCQEhHnB3eoMI/5CfmS3CN8v4qng==" saltValue="rMu+TdEd5PY5VBeMkNOwfQ==" spinCount="100000" sheet="1"/>
  <sortState ref="B9:AA51">
    <sortCondition descending="1" ref="E9:E51"/>
    <sortCondition ref="F9:F51"/>
  </sortState>
  <customSheetViews>
    <customSheetView guid="{58E021BF-97D1-4B64-8CE7-89613EB62F48}" scale="75" hiddenColumns="1" topLeftCell="A4">
      <pane xSplit="2" ySplit="10" topLeftCell="C72" activePane="bottomRight" state="frozen"/>
      <selection pane="bottomRight" activeCell="AF78" sqref="AF78"/>
      <pageMargins left="3.937007874015748E-2" right="0" top="0.51181102362204722" bottom="7.874015748031496E-2" header="0.11811023622047245" footer="7.874015748031496E-2"/>
      <pageSetup paperSize="9" scale="45" fitToHeight="2" orientation="portrait" r:id="rId1"/>
    </customSheetView>
  </customSheetViews>
  <mergeCells count="1125">
    <mergeCell ref="AO7:AP7"/>
    <mergeCell ref="AS7:AT7"/>
    <mergeCell ref="AU7:AV7"/>
    <mergeCell ref="AQ7:AR7"/>
    <mergeCell ref="AO121:AP121"/>
    <mergeCell ref="AS121:AT121"/>
    <mergeCell ref="AU121:AV121"/>
    <mergeCell ref="AQ121:AR121"/>
    <mergeCell ref="A3:AN3"/>
    <mergeCell ref="A1:AN1"/>
    <mergeCell ref="A5:AN5"/>
    <mergeCell ref="AJ6:AK6"/>
    <mergeCell ref="AL6:AM6"/>
    <mergeCell ref="AJ7:AK7"/>
    <mergeCell ref="AL7:AM7"/>
    <mergeCell ref="AJ119:AK119"/>
    <mergeCell ref="AL119:AM119"/>
    <mergeCell ref="H119:I119"/>
    <mergeCell ref="J119:K119"/>
    <mergeCell ref="H7:I7"/>
    <mergeCell ref="Z7:AA7"/>
    <mergeCell ref="X6:Y6"/>
    <mergeCell ref="A118:AM118"/>
    <mergeCell ref="AF120:AG120"/>
    <mergeCell ref="AH120:AI120"/>
    <mergeCell ref="AF119:AG119"/>
    <mergeCell ref="AH119:AI119"/>
    <mergeCell ref="T119:U119"/>
    <mergeCell ref="J6:K6"/>
    <mergeCell ref="H120:I120"/>
    <mergeCell ref="P6:Q6"/>
    <mergeCell ref="AF6:AG6"/>
    <mergeCell ref="AH6:AI6"/>
    <mergeCell ref="AF7:AG7"/>
    <mergeCell ref="AH7:AI7"/>
    <mergeCell ref="L6:M6"/>
    <mergeCell ref="N6:O6"/>
    <mergeCell ref="T7:U7"/>
    <mergeCell ref="T6:U6"/>
    <mergeCell ref="V6:W6"/>
    <mergeCell ref="L7:M7"/>
    <mergeCell ref="AJ120:AK120"/>
    <mergeCell ref="AL120:AM120"/>
    <mergeCell ref="R6:S6"/>
    <mergeCell ref="AB6:AC6"/>
    <mergeCell ref="AD6:AE6"/>
    <mergeCell ref="Z6:AA6"/>
    <mergeCell ref="AD120:AE120"/>
    <mergeCell ref="X7:Y7"/>
    <mergeCell ref="R7:S7"/>
    <mergeCell ref="J120:K120"/>
    <mergeCell ref="L119:M119"/>
    <mergeCell ref="X120:Y120"/>
    <mergeCell ref="N120:O120"/>
    <mergeCell ref="P120:Q120"/>
    <mergeCell ref="R119:S119"/>
    <mergeCell ref="V119:W119"/>
    <mergeCell ref="L120:M120"/>
    <mergeCell ref="T120:U120"/>
    <mergeCell ref="V120:W120"/>
    <mergeCell ref="AB119:AC119"/>
    <mergeCell ref="H6:I6"/>
    <mergeCell ref="TVK39:TWO39"/>
    <mergeCell ref="TWP39:TXT39"/>
    <mergeCell ref="Z120:AA120"/>
    <mergeCell ref="J7:K7"/>
    <mergeCell ref="P7:Q7"/>
    <mergeCell ref="V7:W7"/>
    <mergeCell ref="AD119:AE119"/>
    <mergeCell ref="P119:Q119"/>
    <mergeCell ref="Z119:AA119"/>
    <mergeCell ref="AB7:AC7"/>
    <mergeCell ref="AD7:AE7"/>
    <mergeCell ref="X119:Y119"/>
    <mergeCell ref="N119:O119"/>
    <mergeCell ref="N7:O7"/>
    <mergeCell ref="AB120:AC120"/>
    <mergeCell ref="R120:S120"/>
    <mergeCell ref="TDN39:TER39"/>
    <mergeCell ref="TES39:TFW39"/>
    <mergeCell ref="TFX39:THB39"/>
    <mergeCell ref="THC39:TIG39"/>
    <mergeCell ref="ROZ39:RQD39"/>
    <mergeCell ref="RQE39:RRI39"/>
    <mergeCell ref="RRJ39:RSN39"/>
    <mergeCell ref="RSO39:RTS39"/>
    <mergeCell ref="RTT39:RUX39"/>
    <mergeCell ref="RUY39:RWC39"/>
    <mergeCell ref="TUF39:TVJ39"/>
    <mergeCell ref="TNB39:TOF39"/>
    <mergeCell ref="UEY39:UGC39"/>
    <mergeCell ref="UGD39:UHH39"/>
    <mergeCell ref="UHI39:UIM39"/>
    <mergeCell ref="UIN39:UJR39"/>
    <mergeCell ref="UJS39:UKW39"/>
    <mergeCell ref="TXU39:TYY39"/>
    <mergeCell ref="TYZ39:UAD39"/>
    <mergeCell ref="UAE39:UBI39"/>
    <mergeCell ref="UBJ39:UCN39"/>
    <mergeCell ref="UCO39:UDS39"/>
    <mergeCell ref="UDT39:UEX39"/>
    <mergeCell ref="SJG39:SKK39"/>
    <mergeCell ref="SKL39:SLP39"/>
    <mergeCell ref="SLQ39:SMU39"/>
    <mergeCell ref="SMV39:SNZ39"/>
    <mergeCell ref="SOA39:SPE39"/>
    <mergeCell ref="SPF39:SQJ39"/>
    <mergeCell ref="SQK39:SRO39"/>
    <mergeCell ref="SRP39:SST39"/>
    <mergeCell ref="SSU39:STY39"/>
    <mergeCell ref="STZ39:SVD39"/>
    <mergeCell ref="SVE39:SWI39"/>
    <mergeCell ref="SWJ39:SXN39"/>
    <mergeCell ref="SXO39:SYS39"/>
    <mergeCell ref="WAQ39:WBU39"/>
    <mergeCell ref="VPX39:VRB39"/>
    <mergeCell ref="VRC39:VSG39"/>
    <mergeCell ref="UUL39:UVP39"/>
    <mergeCell ref="UVQ39:UWU39"/>
    <mergeCell ref="UWV39:UXZ39"/>
    <mergeCell ref="VVW39:VXA39"/>
    <mergeCell ref="VXB39:VYF39"/>
    <mergeCell ref="UZF39:VAJ39"/>
    <mergeCell ref="VAK39:VBO39"/>
    <mergeCell ref="VBP39:VCT39"/>
    <mergeCell ref="VCU39:VDY39"/>
    <mergeCell ref="VDZ39:VFD39"/>
    <mergeCell ref="VFE39:VGI39"/>
    <mergeCell ref="VGJ39:VHN39"/>
    <mergeCell ref="VHO39:VIS39"/>
    <mergeCell ref="UPR39:UQV39"/>
    <mergeCell ref="UQW39:USA39"/>
    <mergeCell ref="VZL39:WAP39"/>
    <mergeCell ref="WYM39:WZB39"/>
    <mergeCell ref="WNT39:WOX39"/>
    <mergeCell ref="WOY39:WQC39"/>
    <mergeCell ref="WQD39:WRH39"/>
    <mergeCell ref="WRI39:WSM39"/>
    <mergeCell ref="WSN39:WTR39"/>
    <mergeCell ref="USB39:UTF39"/>
    <mergeCell ref="WTS39:WUW39"/>
    <mergeCell ref="WUX39:WWB39"/>
    <mergeCell ref="WWC39:WXG39"/>
    <mergeCell ref="WXH39:WYL39"/>
    <mergeCell ref="WHU39:WIY39"/>
    <mergeCell ref="WIZ39:WKD39"/>
    <mergeCell ref="WKE39:WLI39"/>
    <mergeCell ref="WLJ39:WMN39"/>
    <mergeCell ref="WMO39:WNS39"/>
    <mergeCell ref="WBV39:WCZ39"/>
    <mergeCell ref="WDA39:WEE39"/>
    <mergeCell ref="WEF39:WFJ39"/>
    <mergeCell ref="WFK39:WGO39"/>
    <mergeCell ref="WGP39:WHT39"/>
    <mergeCell ref="UTG39:UUK39"/>
    <mergeCell ref="VSH39:VTL39"/>
    <mergeCell ref="VTM39:VUQ39"/>
    <mergeCell ref="UYA39:UZE39"/>
    <mergeCell ref="VUR39:VVV39"/>
    <mergeCell ref="VJY39:VLC39"/>
    <mergeCell ref="VLD39:VMH39"/>
    <mergeCell ref="VMI39:VNM39"/>
    <mergeCell ref="VNN39:VOR39"/>
    <mergeCell ref="VOS39:VPW39"/>
    <mergeCell ref="VYG39:VZK39"/>
    <mergeCell ref="SYT39:SZX39"/>
    <mergeCell ref="SZY39:TBC39"/>
    <mergeCell ref="TBD39:TCH39"/>
    <mergeCell ref="TCI39:TDM39"/>
    <mergeCell ref="VIT39:VJX39"/>
    <mergeCell ref="TOG39:TPK39"/>
    <mergeCell ref="TPL39:TQP39"/>
    <mergeCell ref="TQQ39:TRU39"/>
    <mergeCell ref="TRV39:TSZ39"/>
    <mergeCell ref="TTA39:TUE39"/>
    <mergeCell ref="RWD39:RXH39"/>
    <mergeCell ref="RXI39:RYM39"/>
    <mergeCell ref="RYN39:RZR39"/>
    <mergeCell ref="RZS39:SAW39"/>
    <mergeCell ref="SAX39:SCB39"/>
    <mergeCell ref="SCC39:SDG39"/>
    <mergeCell ref="SDH39:SEL39"/>
    <mergeCell ref="SEM39:SFQ39"/>
    <mergeCell ref="SFR39:SGV39"/>
    <mergeCell ref="SGW39:SIA39"/>
    <mergeCell ref="SIB39:SJF39"/>
    <mergeCell ref="UKX39:UMB39"/>
    <mergeCell ref="UMC39:UNG39"/>
    <mergeCell ref="UNH39:UOL39"/>
    <mergeCell ref="UOM39:UPQ39"/>
    <mergeCell ref="TIH39:TJL39"/>
    <mergeCell ref="TJM39:TKQ39"/>
    <mergeCell ref="TKR39:TLV39"/>
    <mergeCell ref="TLW39:TNA39"/>
    <mergeCell ref="QUS39:QVW39"/>
    <mergeCell ref="QVX39:QXB39"/>
    <mergeCell ref="QXC39:QYG39"/>
    <mergeCell ref="QYH39:QZL39"/>
    <mergeCell ref="QZM39:RAQ39"/>
    <mergeCell ref="RAR39:RBV39"/>
    <mergeCell ref="RBW39:RDA39"/>
    <mergeCell ref="RDB39:REF39"/>
    <mergeCell ref="REG39:RFK39"/>
    <mergeCell ref="RFL39:RGP39"/>
    <mergeCell ref="RGQ39:RHU39"/>
    <mergeCell ref="RHV39:RIZ39"/>
    <mergeCell ref="RJA39:RKE39"/>
    <mergeCell ref="RKF39:RLJ39"/>
    <mergeCell ref="RLK39:RMO39"/>
    <mergeCell ref="RMP39:RNT39"/>
    <mergeCell ref="RNU39:ROY39"/>
    <mergeCell ref="QAL39:QBP39"/>
    <mergeCell ref="QBQ39:QCU39"/>
    <mergeCell ref="QCV39:QDZ39"/>
    <mergeCell ref="QEA39:QFE39"/>
    <mergeCell ref="QFF39:QGJ39"/>
    <mergeCell ref="QGK39:QHO39"/>
    <mergeCell ref="QHP39:QIT39"/>
    <mergeCell ref="QIU39:QJY39"/>
    <mergeCell ref="QJZ39:QLD39"/>
    <mergeCell ref="QLE39:QMI39"/>
    <mergeCell ref="QMJ39:QNN39"/>
    <mergeCell ref="QNO39:QOS39"/>
    <mergeCell ref="QOT39:QPX39"/>
    <mergeCell ref="QPY39:QRC39"/>
    <mergeCell ref="QRD39:QSH39"/>
    <mergeCell ref="QSI39:QTM39"/>
    <mergeCell ref="QTN39:QUR39"/>
    <mergeCell ref="PGE39:PHI39"/>
    <mergeCell ref="PHJ39:PIN39"/>
    <mergeCell ref="PIO39:PJS39"/>
    <mergeCell ref="PJT39:PKX39"/>
    <mergeCell ref="PKY39:PMC39"/>
    <mergeCell ref="PMD39:PNH39"/>
    <mergeCell ref="PNI39:POM39"/>
    <mergeCell ref="PON39:PPR39"/>
    <mergeCell ref="PPS39:PQW39"/>
    <mergeCell ref="PQX39:PSB39"/>
    <mergeCell ref="PSC39:PTG39"/>
    <mergeCell ref="PTH39:PUL39"/>
    <mergeCell ref="PUM39:PVQ39"/>
    <mergeCell ref="PVR39:PWV39"/>
    <mergeCell ref="PWW39:PYA39"/>
    <mergeCell ref="PYB39:PZF39"/>
    <mergeCell ref="PZG39:QAK39"/>
    <mergeCell ref="OLX39:ONB39"/>
    <mergeCell ref="ONC39:OOG39"/>
    <mergeCell ref="OOH39:OPL39"/>
    <mergeCell ref="OPM39:OQQ39"/>
    <mergeCell ref="OQR39:ORV39"/>
    <mergeCell ref="ORW39:OTA39"/>
    <mergeCell ref="OTB39:OUF39"/>
    <mergeCell ref="OUG39:OVK39"/>
    <mergeCell ref="OVL39:OWP39"/>
    <mergeCell ref="OWQ39:OXU39"/>
    <mergeCell ref="OXV39:OYZ39"/>
    <mergeCell ref="OZA39:PAE39"/>
    <mergeCell ref="PAF39:PBJ39"/>
    <mergeCell ref="PBK39:PCO39"/>
    <mergeCell ref="PCP39:PDT39"/>
    <mergeCell ref="PDU39:PEY39"/>
    <mergeCell ref="PEZ39:PGD39"/>
    <mergeCell ref="NRQ39:NSU39"/>
    <mergeCell ref="NSV39:NTZ39"/>
    <mergeCell ref="NUA39:NVE39"/>
    <mergeCell ref="NVF39:NWJ39"/>
    <mergeCell ref="NWK39:NXO39"/>
    <mergeCell ref="NXP39:NYT39"/>
    <mergeCell ref="NYU39:NZY39"/>
    <mergeCell ref="NZZ39:OBD39"/>
    <mergeCell ref="OBE39:OCI39"/>
    <mergeCell ref="OCJ39:ODN39"/>
    <mergeCell ref="ODO39:OES39"/>
    <mergeCell ref="OET39:OFX39"/>
    <mergeCell ref="OFY39:OHC39"/>
    <mergeCell ref="OHD39:OIH39"/>
    <mergeCell ref="OII39:OJM39"/>
    <mergeCell ref="OJN39:OKR39"/>
    <mergeCell ref="OKS39:OLW39"/>
    <mergeCell ref="MXJ39:MYN39"/>
    <mergeCell ref="MYO39:MZS39"/>
    <mergeCell ref="MZT39:NAX39"/>
    <mergeCell ref="NAY39:NCC39"/>
    <mergeCell ref="NCD39:NDH39"/>
    <mergeCell ref="NDI39:NEM39"/>
    <mergeCell ref="NEN39:NFR39"/>
    <mergeCell ref="NFS39:NGW39"/>
    <mergeCell ref="NGX39:NIB39"/>
    <mergeCell ref="NIC39:NJG39"/>
    <mergeCell ref="NJH39:NKL39"/>
    <mergeCell ref="NKM39:NLQ39"/>
    <mergeCell ref="NLR39:NMV39"/>
    <mergeCell ref="NMW39:NOA39"/>
    <mergeCell ref="NOB39:NPF39"/>
    <mergeCell ref="NPG39:NQK39"/>
    <mergeCell ref="NQL39:NRP39"/>
    <mergeCell ref="MDC39:MEG39"/>
    <mergeCell ref="MEH39:MFL39"/>
    <mergeCell ref="MFM39:MGQ39"/>
    <mergeCell ref="MGR39:MHV39"/>
    <mergeCell ref="MHW39:MJA39"/>
    <mergeCell ref="MJB39:MKF39"/>
    <mergeCell ref="MKG39:MLK39"/>
    <mergeCell ref="MLL39:MMP39"/>
    <mergeCell ref="MMQ39:MNU39"/>
    <mergeCell ref="MNV39:MOZ39"/>
    <mergeCell ref="MPA39:MQE39"/>
    <mergeCell ref="MQF39:MRJ39"/>
    <mergeCell ref="MRK39:MSO39"/>
    <mergeCell ref="MSP39:MTT39"/>
    <mergeCell ref="MTU39:MUY39"/>
    <mergeCell ref="MUZ39:MWD39"/>
    <mergeCell ref="MWE39:MXI39"/>
    <mergeCell ref="LIV39:LJZ39"/>
    <mergeCell ref="LKA39:LLE39"/>
    <mergeCell ref="LLF39:LMJ39"/>
    <mergeCell ref="LMK39:LNO39"/>
    <mergeCell ref="LNP39:LOT39"/>
    <mergeCell ref="LOU39:LPY39"/>
    <mergeCell ref="LPZ39:LRD39"/>
    <mergeCell ref="LRE39:LSI39"/>
    <mergeCell ref="LSJ39:LTN39"/>
    <mergeCell ref="LTO39:LUS39"/>
    <mergeCell ref="LUT39:LVX39"/>
    <mergeCell ref="LVY39:LXC39"/>
    <mergeCell ref="LXD39:LYH39"/>
    <mergeCell ref="LYI39:LZM39"/>
    <mergeCell ref="LZN39:MAR39"/>
    <mergeCell ref="MAS39:MBW39"/>
    <mergeCell ref="MBX39:MDB39"/>
    <mergeCell ref="KOO39:KPS39"/>
    <mergeCell ref="KPT39:KQX39"/>
    <mergeCell ref="KQY39:KSC39"/>
    <mergeCell ref="KSD39:KTH39"/>
    <mergeCell ref="KTI39:KUM39"/>
    <mergeCell ref="KUN39:KVR39"/>
    <mergeCell ref="KVS39:KWW39"/>
    <mergeCell ref="KWX39:KYB39"/>
    <mergeCell ref="KYC39:KZG39"/>
    <mergeCell ref="KZH39:LAL39"/>
    <mergeCell ref="LAM39:LBQ39"/>
    <mergeCell ref="LBR39:LCV39"/>
    <mergeCell ref="LCW39:LEA39"/>
    <mergeCell ref="LEB39:LFF39"/>
    <mergeCell ref="LFG39:LGK39"/>
    <mergeCell ref="LGL39:LHP39"/>
    <mergeCell ref="LHQ39:LIU39"/>
    <mergeCell ref="JUH39:JVL39"/>
    <mergeCell ref="JVM39:JWQ39"/>
    <mergeCell ref="JWR39:JXV39"/>
    <mergeCell ref="JXW39:JZA39"/>
    <mergeCell ref="JZB39:KAF39"/>
    <mergeCell ref="KAG39:KBK39"/>
    <mergeCell ref="KBL39:KCP39"/>
    <mergeCell ref="KCQ39:KDU39"/>
    <mergeCell ref="KDV39:KEZ39"/>
    <mergeCell ref="KFA39:KGE39"/>
    <mergeCell ref="KGF39:KHJ39"/>
    <mergeCell ref="KHK39:KIO39"/>
    <mergeCell ref="KIP39:KJT39"/>
    <mergeCell ref="KJU39:KKY39"/>
    <mergeCell ref="KKZ39:KMD39"/>
    <mergeCell ref="KME39:KNI39"/>
    <mergeCell ref="KNJ39:KON39"/>
    <mergeCell ref="JAA39:JBE39"/>
    <mergeCell ref="JBF39:JCJ39"/>
    <mergeCell ref="JCK39:JDO39"/>
    <mergeCell ref="JDP39:JET39"/>
    <mergeCell ref="JEU39:JFY39"/>
    <mergeCell ref="JFZ39:JHD39"/>
    <mergeCell ref="JHE39:JII39"/>
    <mergeCell ref="JIJ39:JJN39"/>
    <mergeCell ref="JJO39:JKS39"/>
    <mergeCell ref="JKT39:JLX39"/>
    <mergeCell ref="JLY39:JNC39"/>
    <mergeCell ref="JND39:JOH39"/>
    <mergeCell ref="JOI39:JPM39"/>
    <mergeCell ref="JPN39:JQR39"/>
    <mergeCell ref="JQS39:JRW39"/>
    <mergeCell ref="JRX39:JTB39"/>
    <mergeCell ref="JTC39:JUG39"/>
    <mergeCell ref="IFT39:IGX39"/>
    <mergeCell ref="IGY39:IIC39"/>
    <mergeCell ref="IID39:IJH39"/>
    <mergeCell ref="IJI39:IKM39"/>
    <mergeCell ref="IKN39:ILR39"/>
    <mergeCell ref="ILS39:IMW39"/>
    <mergeCell ref="IMX39:IOB39"/>
    <mergeCell ref="IOC39:IPG39"/>
    <mergeCell ref="IPH39:IQL39"/>
    <mergeCell ref="IQM39:IRQ39"/>
    <mergeCell ref="IRR39:ISV39"/>
    <mergeCell ref="ISW39:IUA39"/>
    <mergeCell ref="IUB39:IVF39"/>
    <mergeCell ref="IVG39:IWK39"/>
    <mergeCell ref="IWL39:IXP39"/>
    <mergeCell ref="IXQ39:IYU39"/>
    <mergeCell ref="IYV39:IZZ39"/>
    <mergeCell ref="HLM39:HMQ39"/>
    <mergeCell ref="HMR39:HNV39"/>
    <mergeCell ref="HNW39:HPA39"/>
    <mergeCell ref="HPB39:HQF39"/>
    <mergeCell ref="HQG39:HRK39"/>
    <mergeCell ref="HRL39:HSP39"/>
    <mergeCell ref="HSQ39:HTU39"/>
    <mergeCell ref="HTV39:HUZ39"/>
    <mergeCell ref="HVA39:HWE39"/>
    <mergeCell ref="HWF39:HXJ39"/>
    <mergeCell ref="HXK39:HYO39"/>
    <mergeCell ref="HYP39:HZT39"/>
    <mergeCell ref="HZU39:IAY39"/>
    <mergeCell ref="IAZ39:ICD39"/>
    <mergeCell ref="ICE39:IDI39"/>
    <mergeCell ref="IDJ39:IEN39"/>
    <mergeCell ref="IEO39:IFS39"/>
    <mergeCell ref="GRF39:GSJ39"/>
    <mergeCell ref="GSK39:GTO39"/>
    <mergeCell ref="GTP39:GUT39"/>
    <mergeCell ref="GUU39:GVY39"/>
    <mergeCell ref="GVZ39:GXD39"/>
    <mergeCell ref="GXE39:GYI39"/>
    <mergeCell ref="GYJ39:GZN39"/>
    <mergeCell ref="GZO39:HAS39"/>
    <mergeCell ref="HAT39:HBX39"/>
    <mergeCell ref="HBY39:HDC39"/>
    <mergeCell ref="HDD39:HEH39"/>
    <mergeCell ref="HEI39:HFM39"/>
    <mergeCell ref="HFN39:HGR39"/>
    <mergeCell ref="HGS39:HHW39"/>
    <mergeCell ref="HHX39:HJB39"/>
    <mergeCell ref="HJC39:HKG39"/>
    <mergeCell ref="HKH39:HLL39"/>
    <mergeCell ref="FWY39:FYC39"/>
    <mergeCell ref="FYD39:FZH39"/>
    <mergeCell ref="FZI39:GAM39"/>
    <mergeCell ref="GAN39:GBR39"/>
    <mergeCell ref="GBS39:GCW39"/>
    <mergeCell ref="GCX39:GEB39"/>
    <mergeCell ref="GEC39:GFG39"/>
    <mergeCell ref="GFH39:GGL39"/>
    <mergeCell ref="GGM39:GHQ39"/>
    <mergeCell ref="GHR39:GIV39"/>
    <mergeCell ref="GIW39:GKA39"/>
    <mergeCell ref="GKB39:GLF39"/>
    <mergeCell ref="GLG39:GMK39"/>
    <mergeCell ref="GML39:GNP39"/>
    <mergeCell ref="GNQ39:GOU39"/>
    <mergeCell ref="GOV39:GPZ39"/>
    <mergeCell ref="GQA39:GRE39"/>
    <mergeCell ref="FCR39:FDV39"/>
    <mergeCell ref="FDW39:FFA39"/>
    <mergeCell ref="FFB39:FGF39"/>
    <mergeCell ref="FGG39:FHK39"/>
    <mergeCell ref="FHL39:FIP39"/>
    <mergeCell ref="FIQ39:FJU39"/>
    <mergeCell ref="FJV39:FKZ39"/>
    <mergeCell ref="FLA39:FME39"/>
    <mergeCell ref="FMF39:FNJ39"/>
    <mergeCell ref="FNK39:FOO39"/>
    <mergeCell ref="FOP39:FPT39"/>
    <mergeCell ref="FPU39:FQY39"/>
    <mergeCell ref="FQZ39:FSD39"/>
    <mergeCell ref="FSE39:FTI39"/>
    <mergeCell ref="FTJ39:FUN39"/>
    <mergeCell ref="FUO39:FVS39"/>
    <mergeCell ref="FVT39:FWX39"/>
    <mergeCell ref="EEV39:EFZ39"/>
    <mergeCell ref="EGA39:EHE39"/>
    <mergeCell ref="EHF39:EIJ39"/>
    <mergeCell ref="EIK39:EJO39"/>
    <mergeCell ref="EJP39:EKT39"/>
    <mergeCell ref="EKU39:ELY39"/>
    <mergeCell ref="ELZ39:END39"/>
    <mergeCell ref="ENE39:EOI39"/>
    <mergeCell ref="EOJ39:EPN39"/>
    <mergeCell ref="EPO39:EQS39"/>
    <mergeCell ref="EXX39:EZB39"/>
    <mergeCell ref="EZC39:FAG39"/>
    <mergeCell ref="FAH39:FBL39"/>
    <mergeCell ref="FBM39:FCQ39"/>
    <mergeCell ref="EQT39:ERX39"/>
    <mergeCell ref="ERY39:ETC39"/>
    <mergeCell ref="ETD39:EUH39"/>
    <mergeCell ref="EUI39:EVM39"/>
    <mergeCell ref="EVN39:EWR39"/>
    <mergeCell ref="EWS39:EXW39"/>
    <mergeCell ref="DGZ39:DID39"/>
    <mergeCell ref="DIE39:DJI39"/>
    <mergeCell ref="DDK39:DEO39"/>
    <mergeCell ref="DEP39:DFT39"/>
    <mergeCell ref="DFU39:DGY39"/>
    <mergeCell ref="DJJ39:DKN39"/>
    <mergeCell ref="DBA39:DCE39"/>
    <mergeCell ref="DCF39:DDJ39"/>
    <mergeCell ref="DKO39:DLS39"/>
    <mergeCell ref="DLT39:DMX39"/>
    <mergeCell ref="DMY39:DOC39"/>
    <mergeCell ref="DOD39:DPH39"/>
    <mergeCell ref="DPI39:DQM39"/>
    <mergeCell ref="DQN39:DRR39"/>
    <mergeCell ref="DRS39:DSW39"/>
    <mergeCell ref="EDQ39:EEU39"/>
    <mergeCell ref="DSX39:DUB39"/>
    <mergeCell ref="DUC39:DVG39"/>
    <mergeCell ref="DVH39:DWL39"/>
    <mergeCell ref="DWM39:DXQ39"/>
    <mergeCell ref="DXR39:DYV39"/>
    <mergeCell ref="DYW39:EAA39"/>
    <mergeCell ref="EAB39:EBF39"/>
    <mergeCell ref="EBG39:ECK39"/>
    <mergeCell ref="ECL39:EDP39"/>
    <mergeCell ref="BSL39:BTP39"/>
    <mergeCell ref="BTQ39:BUU39"/>
    <mergeCell ref="CNX39:CPB39"/>
    <mergeCell ref="CXL39:CYP39"/>
    <mergeCell ref="CYQ39:CZU39"/>
    <mergeCell ref="CZV39:DAZ39"/>
    <mergeCell ref="CPC39:CQG39"/>
    <mergeCell ref="CQH39:CRL39"/>
    <mergeCell ref="CRM39:CSQ39"/>
    <mergeCell ref="CSR39:CTV39"/>
    <mergeCell ref="CTW39:CVA39"/>
    <mergeCell ref="CVB39:CWF39"/>
    <mergeCell ref="CWG39:CXK39"/>
    <mergeCell ref="BUV39:BVZ39"/>
    <mergeCell ref="BWA39:BXE39"/>
    <mergeCell ref="BOW39:BQA39"/>
    <mergeCell ref="CEJ39:CFN39"/>
    <mergeCell ref="CFO39:CGS39"/>
    <mergeCell ref="CGT39:CHX39"/>
    <mergeCell ref="CHY39:CJC39"/>
    <mergeCell ref="BYK39:BZO39"/>
    <mergeCell ref="BZP39:CAT39"/>
    <mergeCell ref="CAU39:CBY39"/>
    <mergeCell ref="BH39:CL39"/>
    <mergeCell ref="ALB39:AMF39"/>
    <mergeCell ref="AMG39:ANK39"/>
    <mergeCell ref="CJD39:CKH39"/>
    <mergeCell ref="CKI39:CLM39"/>
    <mergeCell ref="CLN39:CMR39"/>
    <mergeCell ref="CMS39:CNW39"/>
    <mergeCell ref="AHM39:AIQ39"/>
    <mergeCell ref="ABN39:ACR39"/>
    <mergeCell ref="ACS39:ADW39"/>
    <mergeCell ref="ADX39:AFB39"/>
    <mergeCell ref="AFC39:AGG39"/>
    <mergeCell ref="AGH39:AHL39"/>
    <mergeCell ref="ATK39:AUO39"/>
    <mergeCell ref="AUP39:AVT39"/>
    <mergeCell ref="AVU39:AWY39"/>
    <mergeCell ref="AWZ39:AYD39"/>
    <mergeCell ref="AYE39:AZI39"/>
    <mergeCell ref="BKC39:BLG39"/>
    <mergeCell ref="AZJ39:BAN39"/>
    <mergeCell ref="BAO39:BBS39"/>
    <mergeCell ref="BQB39:BRF39"/>
    <mergeCell ref="BLH39:BML39"/>
    <mergeCell ref="BMM39:BNQ39"/>
    <mergeCell ref="BFI39:BGM39"/>
    <mergeCell ref="BGN39:BHR39"/>
    <mergeCell ref="BHS39:BIW39"/>
    <mergeCell ref="BIX39:BKB39"/>
    <mergeCell ref="BNR39:BOV39"/>
    <mergeCell ref="CM39:DQ39"/>
    <mergeCell ref="CDE39:CEI39"/>
    <mergeCell ref="DR39:EV39"/>
    <mergeCell ref="EW39:GA39"/>
    <mergeCell ref="GB39:HF39"/>
    <mergeCell ref="HG39:IK39"/>
    <mergeCell ref="CBZ39:CDD39"/>
    <mergeCell ref="AIR39:AJV39"/>
    <mergeCell ref="AJW39:ALA39"/>
    <mergeCell ref="KV39:LZ39"/>
    <mergeCell ref="MA39:NE39"/>
    <mergeCell ref="NF39:OJ39"/>
    <mergeCell ref="OK39:PO39"/>
    <mergeCell ref="PP39:QT39"/>
    <mergeCell ref="QU39:RY39"/>
    <mergeCell ref="RZ39:TD39"/>
    <mergeCell ref="TE39:UI39"/>
    <mergeCell ref="UJ39:VN39"/>
    <mergeCell ref="IL39:JP39"/>
    <mergeCell ref="ANL39:AOP39"/>
    <mergeCell ref="AOQ39:APU39"/>
    <mergeCell ref="APV39:AQZ39"/>
    <mergeCell ref="ARA39:ASE39"/>
    <mergeCell ref="VO39:WS39"/>
    <mergeCell ref="WT39:XX39"/>
    <mergeCell ref="XY39:ZC39"/>
    <mergeCell ref="ZD39:AAH39"/>
    <mergeCell ref="AAI39:ABM39"/>
    <mergeCell ref="JQ39:KU39"/>
    <mergeCell ref="BBT39:BCX39"/>
    <mergeCell ref="BCY39:BEC39"/>
    <mergeCell ref="BED39:BFH39"/>
    <mergeCell ref="BXF39:BYJ39"/>
    <mergeCell ref="ASF39:ATJ39"/>
    <mergeCell ref="BRG39:BSK39"/>
    <mergeCell ref="IL157:JP157"/>
    <mergeCell ref="JQ157:KU157"/>
    <mergeCell ref="KV157:LZ157"/>
    <mergeCell ref="MA157:NE157"/>
    <mergeCell ref="NF157:OJ157"/>
    <mergeCell ref="BKC157:BLG157"/>
    <mergeCell ref="BLH157:BML157"/>
    <mergeCell ref="BMM157:BNQ157"/>
    <mergeCell ref="BNR157:BOV157"/>
    <mergeCell ref="BOW157:BQA157"/>
    <mergeCell ref="BED157:BFH157"/>
    <mergeCell ref="BFI157:BGM157"/>
    <mergeCell ref="BGN157:BHR157"/>
    <mergeCell ref="BHS157:BIW157"/>
    <mergeCell ref="BIX157:BKB157"/>
    <mergeCell ref="AYE157:AZI157"/>
    <mergeCell ref="AZJ157:BAN157"/>
    <mergeCell ref="BAO157:BBS157"/>
    <mergeCell ref="BBT157:BCX157"/>
    <mergeCell ref="BCY157:BEC157"/>
    <mergeCell ref="ASF157:ATJ157"/>
    <mergeCell ref="ATK157:AUO157"/>
    <mergeCell ref="AUP157:AVT157"/>
    <mergeCell ref="AVU157:AWY157"/>
    <mergeCell ref="AWZ157:AYD157"/>
    <mergeCell ref="CM157:DQ157"/>
    <mergeCell ref="DR157:EV157"/>
    <mergeCell ref="EW157:GA157"/>
    <mergeCell ref="GB157:HF157"/>
    <mergeCell ref="HG157:IK157"/>
    <mergeCell ref="AY157:BG157"/>
    <mergeCell ref="BH157:CL157"/>
    <mergeCell ref="AMG157:ANK157"/>
    <mergeCell ref="ANL157:AOP157"/>
    <mergeCell ref="AOQ157:APU157"/>
    <mergeCell ref="APV157:AQZ157"/>
    <mergeCell ref="ARA157:ASE157"/>
    <mergeCell ref="AGH157:AHL157"/>
    <mergeCell ref="AHM157:AIQ157"/>
    <mergeCell ref="AIR157:AJV157"/>
    <mergeCell ref="AJW157:ALA157"/>
    <mergeCell ref="ALB157:AMF157"/>
    <mergeCell ref="AAI157:ABM157"/>
    <mergeCell ref="ABN157:ACR157"/>
    <mergeCell ref="ACS157:ADW157"/>
    <mergeCell ref="ADX157:AFB157"/>
    <mergeCell ref="AFC157:AGG157"/>
    <mergeCell ref="UJ157:VN157"/>
    <mergeCell ref="VO157:WS157"/>
    <mergeCell ref="WT157:XX157"/>
    <mergeCell ref="XY157:ZC157"/>
    <mergeCell ref="ZD157:AAH157"/>
    <mergeCell ref="OK157:PO157"/>
    <mergeCell ref="PP157:QT157"/>
    <mergeCell ref="QU157:RY157"/>
    <mergeCell ref="RZ157:TD157"/>
    <mergeCell ref="TE157:UI157"/>
    <mergeCell ref="CHY157:CJC157"/>
    <mergeCell ref="CJD157:CKH157"/>
    <mergeCell ref="CKI157:CLM157"/>
    <mergeCell ref="CLN157:CMR157"/>
    <mergeCell ref="CMS157:CNW157"/>
    <mergeCell ref="CBZ157:CDD157"/>
    <mergeCell ref="CDE157:CEI157"/>
    <mergeCell ref="CEJ157:CFN157"/>
    <mergeCell ref="CFO157:CGS157"/>
    <mergeCell ref="CGT157:CHX157"/>
    <mergeCell ref="BWA157:BXE157"/>
    <mergeCell ref="BXF157:BYJ157"/>
    <mergeCell ref="BYK157:BZO157"/>
    <mergeCell ref="BZP157:CAT157"/>
    <mergeCell ref="CAU157:CBY157"/>
    <mergeCell ref="BQB157:BRF157"/>
    <mergeCell ref="BRG157:BSK157"/>
    <mergeCell ref="BSL157:BTP157"/>
    <mergeCell ref="BTQ157:BUU157"/>
    <mergeCell ref="BUV157:BVZ157"/>
    <mergeCell ref="DFU157:DGY157"/>
    <mergeCell ref="DGZ157:DID157"/>
    <mergeCell ref="DIE157:DJI157"/>
    <mergeCell ref="DJJ157:DKN157"/>
    <mergeCell ref="DKO157:DLS157"/>
    <mergeCell ref="CZV157:DAZ157"/>
    <mergeCell ref="DBA157:DCE157"/>
    <mergeCell ref="DCF157:DDJ157"/>
    <mergeCell ref="DDK157:DEO157"/>
    <mergeCell ref="DEP157:DFT157"/>
    <mergeCell ref="CTW157:CVA157"/>
    <mergeCell ref="CVB157:CWF157"/>
    <mergeCell ref="CWG157:CXK157"/>
    <mergeCell ref="CXL157:CYP157"/>
    <mergeCell ref="CYQ157:CZU157"/>
    <mergeCell ref="CNX157:CPB157"/>
    <mergeCell ref="CPC157:CQG157"/>
    <mergeCell ref="CQH157:CRL157"/>
    <mergeCell ref="CRM157:CSQ157"/>
    <mergeCell ref="CSR157:CTV157"/>
    <mergeCell ref="EDQ157:EEU157"/>
    <mergeCell ref="EEV157:EFZ157"/>
    <mergeCell ref="EGA157:EHE157"/>
    <mergeCell ref="EHF157:EIJ157"/>
    <mergeCell ref="EIK157:EJO157"/>
    <mergeCell ref="DXR157:DYV157"/>
    <mergeCell ref="DYW157:EAA157"/>
    <mergeCell ref="EAB157:EBF157"/>
    <mergeCell ref="EBG157:ECK157"/>
    <mergeCell ref="ECL157:EDP157"/>
    <mergeCell ref="DRS157:DSW157"/>
    <mergeCell ref="DSX157:DUB157"/>
    <mergeCell ref="DUC157:DVG157"/>
    <mergeCell ref="DVH157:DWL157"/>
    <mergeCell ref="DWM157:DXQ157"/>
    <mergeCell ref="DLT157:DMX157"/>
    <mergeCell ref="DMY157:DOC157"/>
    <mergeCell ref="DOD157:DPH157"/>
    <mergeCell ref="DPI157:DQM157"/>
    <mergeCell ref="DQN157:DRR157"/>
    <mergeCell ref="FBM157:FCQ157"/>
    <mergeCell ref="FCR157:FDV157"/>
    <mergeCell ref="FDW157:FFA157"/>
    <mergeCell ref="FFB157:FGF157"/>
    <mergeCell ref="FGG157:FHK157"/>
    <mergeCell ref="EVN157:EWR157"/>
    <mergeCell ref="EWS157:EXW157"/>
    <mergeCell ref="EXX157:EZB157"/>
    <mergeCell ref="EZC157:FAG157"/>
    <mergeCell ref="FAH157:FBL157"/>
    <mergeCell ref="EPO157:EQS157"/>
    <mergeCell ref="EQT157:ERX157"/>
    <mergeCell ref="ERY157:ETC157"/>
    <mergeCell ref="ETD157:EUH157"/>
    <mergeCell ref="EUI157:EVM157"/>
    <mergeCell ref="EJP157:EKT157"/>
    <mergeCell ref="EKU157:ELY157"/>
    <mergeCell ref="ELZ157:END157"/>
    <mergeCell ref="ENE157:EOI157"/>
    <mergeCell ref="EOJ157:EPN157"/>
    <mergeCell ref="FZI157:GAM157"/>
    <mergeCell ref="GAN157:GBR157"/>
    <mergeCell ref="GBS157:GCW157"/>
    <mergeCell ref="GCX157:GEB157"/>
    <mergeCell ref="GEC157:GFG157"/>
    <mergeCell ref="FTJ157:FUN157"/>
    <mergeCell ref="FUO157:FVS157"/>
    <mergeCell ref="FVT157:FWX157"/>
    <mergeCell ref="FWY157:FYC157"/>
    <mergeCell ref="FYD157:FZH157"/>
    <mergeCell ref="FNK157:FOO157"/>
    <mergeCell ref="FOP157:FPT157"/>
    <mergeCell ref="FPU157:FQY157"/>
    <mergeCell ref="FQZ157:FSD157"/>
    <mergeCell ref="FSE157:FTI157"/>
    <mergeCell ref="FHL157:FIP157"/>
    <mergeCell ref="FIQ157:FJU157"/>
    <mergeCell ref="FJV157:FKZ157"/>
    <mergeCell ref="FLA157:FME157"/>
    <mergeCell ref="FMF157:FNJ157"/>
    <mergeCell ref="GXE157:GYI157"/>
    <mergeCell ref="GYJ157:GZN157"/>
    <mergeCell ref="GZO157:HAS157"/>
    <mergeCell ref="HAT157:HBX157"/>
    <mergeCell ref="HBY157:HDC157"/>
    <mergeCell ref="GRF157:GSJ157"/>
    <mergeCell ref="GSK157:GTO157"/>
    <mergeCell ref="GTP157:GUT157"/>
    <mergeCell ref="GUU157:GVY157"/>
    <mergeCell ref="GVZ157:GXD157"/>
    <mergeCell ref="GLG157:GMK157"/>
    <mergeCell ref="GML157:GNP157"/>
    <mergeCell ref="GNQ157:GOU157"/>
    <mergeCell ref="GOV157:GPZ157"/>
    <mergeCell ref="GQA157:GRE157"/>
    <mergeCell ref="GFH157:GGL157"/>
    <mergeCell ref="GGM157:GHQ157"/>
    <mergeCell ref="GHR157:GIV157"/>
    <mergeCell ref="GIW157:GKA157"/>
    <mergeCell ref="GKB157:GLF157"/>
    <mergeCell ref="HVA157:HWE157"/>
    <mergeCell ref="HWF157:HXJ157"/>
    <mergeCell ref="HXK157:HYO157"/>
    <mergeCell ref="HYP157:HZT157"/>
    <mergeCell ref="HZU157:IAY157"/>
    <mergeCell ref="HPB157:HQF157"/>
    <mergeCell ref="HQG157:HRK157"/>
    <mergeCell ref="HRL157:HSP157"/>
    <mergeCell ref="HSQ157:HTU157"/>
    <mergeCell ref="HTV157:HUZ157"/>
    <mergeCell ref="HJC157:HKG157"/>
    <mergeCell ref="HKH157:HLL157"/>
    <mergeCell ref="HLM157:HMQ157"/>
    <mergeCell ref="HMR157:HNV157"/>
    <mergeCell ref="HNW157:HPA157"/>
    <mergeCell ref="HDD157:HEH157"/>
    <mergeCell ref="HEI157:HFM157"/>
    <mergeCell ref="HFN157:HGR157"/>
    <mergeCell ref="HGS157:HHW157"/>
    <mergeCell ref="HHX157:HJB157"/>
    <mergeCell ref="ISW157:IUA157"/>
    <mergeCell ref="IUB157:IVF157"/>
    <mergeCell ref="IVG157:IWK157"/>
    <mergeCell ref="IWL157:IXP157"/>
    <mergeCell ref="IXQ157:IYU157"/>
    <mergeCell ref="IMX157:IOB157"/>
    <mergeCell ref="IOC157:IPG157"/>
    <mergeCell ref="IPH157:IQL157"/>
    <mergeCell ref="IQM157:IRQ157"/>
    <mergeCell ref="IRR157:ISV157"/>
    <mergeCell ref="IGY157:IIC157"/>
    <mergeCell ref="IID157:IJH157"/>
    <mergeCell ref="IJI157:IKM157"/>
    <mergeCell ref="IKN157:ILR157"/>
    <mergeCell ref="ILS157:IMW157"/>
    <mergeCell ref="IAZ157:ICD157"/>
    <mergeCell ref="ICE157:IDI157"/>
    <mergeCell ref="IDJ157:IEN157"/>
    <mergeCell ref="IEO157:IFS157"/>
    <mergeCell ref="IFT157:IGX157"/>
    <mergeCell ref="JQS157:JRW157"/>
    <mergeCell ref="JRX157:JTB157"/>
    <mergeCell ref="JTC157:JUG157"/>
    <mergeCell ref="JUH157:JVL157"/>
    <mergeCell ref="JVM157:JWQ157"/>
    <mergeCell ref="JKT157:JLX157"/>
    <mergeCell ref="JLY157:JNC157"/>
    <mergeCell ref="JND157:JOH157"/>
    <mergeCell ref="JOI157:JPM157"/>
    <mergeCell ref="JPN157:JQR157"/>
    <mergeCell ref="JEU157:JFY157"/>
    <mergeCell ref="JFZ157:JHD157"/>
    <mergeCell ref="JHE157:JII157"/>
    <mergeCell ref="JIJ157:JJN157"/>
    <mergeCell ref="JJO157:JKS157"/>
    <mergeCell ref="IYV157:IZZ157"/>
    <mergeCell ref="JAA157:JBE157"/>
    <mergeCell ref="JBF157:JCJ157"/>
    <mergeCell ref="JCK157:JDO157"/>
    <mergeCell ref="JDP157:JET157"/>
    <mergeCell ref="KOO157:KPS157"/>
    <mergeCell ref="KPT157:KQX157"/>
    <mergeCell ref="KQY157:KSC157"/>
    <mergeCell ref="KSD157:KTH157"/>
    <mergeCell ref="KTI157:KUM157"/>
    <mergeCell ref="KIP157:KJT157"/>
    <mergeCell ref="KJU157:KKY157"/>
    <mergeCell ref="KKZ157:KMD157"/>
    <mergeCell ref="KME157:KNI157"/>
    <mergeCell ref="KNJ157:KON157"/>
    <mergeCell ref="KCQ157:KDU157"/>
    <mergeCell ref="KDV157:KEZ157"/>
    <mergeCell ref="KFA157:KGE157"/>
    <mergeCell ref="KGF157:KHJ157"/>
    <mergeCell ref="KHK157:KIO157"/>
    <mergeCell ref="JWR157:JXV157"/>
    <mergeCell ref="JXW157:JZA157"/>
    <mergeCell ref="JZB157:KAF157"/>
    <mergeCell ref="KAG157:KBK157"/>
    <mergeCell ref="KBL157:KCP157"/>
    <mergeCell ref="LMK157:LNO157"/>
    <mergeCell ref="LNP157:LOT157"/>
    <mergeCell ref="LOU157:LPY157"/>
    <mergeCell ref="LPZ157:LRD157"/>
    <mergeCell ref="LRE157:LSI157"/>
    <mergeCell ref="LGL157:LHP157"/>
    <mergeCell ref="LHQ157:LIU157"/>
    <mergeCell ref="LIV157:LJZ157"/>
    <mergeCell ref="LKA157:LLE157"/>
    <mergeCell ref="LLF157:LMJ157"/>
    <mergeCell ref="LAM157:LBQ157"/>
    <mergeCell ref="LBR157:LCV157"/>
    <mergeCell ref="LCW157:LEA157"/>
    <mergeCell ref="LEB157:LFF157"/>
    <mergeCell ref="LFG157:LGK157"/>
    <mergeCell ref="KUN157:KVR157"/>
    <mergeCell ref="KVS157:KWW157"/>
    <mergeCell ref="KWX157:KYB157"/>
    <mergeCell ref="KYC157:KZG157"/>
    <mergeCell ref="KZH157:LAL157"/>
    <mergeCell ref="MKG157:MLK157"/>
    <mergeCell ref="MLL157:MMP157"/>
    <mergeCell ref="MMQ157:MNU157"/>
    <mergeCell ref="MNV157:MOZ157"/>
    <mergeCell ref="MPA157:MQE157"/>
    <mergeCell ref="MEH157:MFL157"/>
    <mergeCell ref="MFM157:MGQ157"/>
    <mergeCell ref="MGR157:MHV157"/>
    <mergeCell ref="MHW157:MJA157"/>
    <mergeCell ref="MJB157:MKF157"/>
    <mergeCell ref="LYI157:LZM157"/>
    <mergeCell ref="LZN157:MAR157"/>
    <mergeCell ref="MAS157:MBW157"/>
    <mergeCell ref="MBX157:MDB157"/>
    <mergeCell ref="MDC157:MEG157"/>
    <mergeCell ref="LSJ157:LTN157"/>
    <mergeCell ref="LTO157:LUS157"/>
    <mergeCell ref="LUT157:LVX157"/>
    <mergeCell ref="LVY157:LXC157"/>
    <mergeCell ref="LXD157:LYH157"/>
    <mergeCell ref="NIC157:NJG157"/>
    <mergeCell ref="NJH157:NKL157"/>
    <mergeCell ref="NKM157:NLQ157"/>
    <mergeCell ref="NLR157:NMV157"/>
    <mergeCell ref="NMW157:NOA157"/>
    <mergeCell ref="NCD157:NDH157"/>
    <mergeCell ref="NDI157:NEM157"/>
    <mergeCell ref="NEN157:NFR157"/>
    <mergeCell ref="NFS157:NGW157"/>
    <mergeCell ref="NGX157:NIB157"/>
    <mergeCell ref="MWE157:MXI157"/>
    <mergeCell ref="MXJ157:MYN157"/>
    <mergeCell ref="MYO157:MZS157"/>
    <mergeCell ref="MZT157:NAX157"/>
    <mergeCell ref="NAY157:NCC157"/>
    <mergeCell ref="MQF157:MRJ157"/>
    <mergeCell ref="MRK157:MSO157"/>
    <mergeCell ref="MSP157:MTT157"/>
    <mergeCell ref="MTU157:MUY157"/>
    <mergeCell ref="MUZ157:MWD157"/>
    <mergeCell ref="OFY157:OHC157"/>
    <mergeCell ref="OHD157:OIH157"/>
    <mergeCell ref="OII157:OJM157"/>
    <mergeCell ref="OJN157:OKR157"/>
    <mergeCell ref="OKS157:OLW157"/>
    <mergeCell ref="NZZ157:OBD157"/>
    <mergeCell ref="OBE157:OCI157"/>
    <mergeCell ref="OCJ157:ODN157"/>
    <mergeCell ref="ODO157:OES157"/>
    <mergeCell ref="OET157:OFX157"/>
    <mergeCell ref="NUA157:NVE157"/>
    <mergeCell ref="NVF157:NWJ157"/>
    <mergeCell ref="NWK157:NXO157"/>
    <mergeCell ref="NXP157:NYT157"/>
    <mergeCell ref="NYU157:NZY157"/>
    <mergeCell ref="NOB157:NPF157"/>
    <mergeCell ref="NPG157:NQK157"/>
    <mergeCell ref="NQL157:NRP157"/>
    <mergeCell ref="NRQ157:NSU157"/>
    <mergeCell ref="NSV157:NTZ157"/>
    <mergeCell ref="PDU157:PEY157"/>
    <mergeCell ref="PEZ157:PGD157"/>
    <mergeCell ref="PGE157:PHI157"/>
    <mergeCell ref="PHJ157:PIN157"/>
    <mergeCell ref="PIO157:PJS157"/>
    <mergeCell ref="OXV157:OYZ157"/>
    <mergeCell ref="OZA157:PAE157"/>
    <mergeCell ref="PAF157:PBJ157"/>
    <mergeCell ref="PBK157:PCO157"/>
    <mergeCell ref="PCP157:PDT157"/>
    <mergeCell ref="ORW157:OTA157"/>
    <mergeCell ref="OTB157:OUF157"/>
    <mergeCell ref="OUG157:OVK157"/>
    <mergeCell ref="OVL157:OWP157"/>
    <mergeCell ref="OWQ157:OXU157"/>
    <mergeCell ref="OLX157:ONB157"/>
    <mergeCell ref="ONC157:OOG157"/>
    <mergeCell ref="OOH157:OPL157"/>
    <mergeCell ref="OPM157:OQQ157"/>
    <mergeCell ref="OQR157:ORV157"/>
    <mergeCell ref="QBQ157:QCU157"/>
    <mergeCell ref="QCV157:QDZ157"/>
    <mergeCell ref="QEA157:QFE157"/>
    <mergeCell ref="QFF157:QGJ157"/>
    <mergeCell ref="QGK157:QHO157"/>
    <mergeCell ref="PVR157:PWV157"/>
    <mergeCell ref="PWW157:PYA157"/>
    <mergeCell ref="PYB157:PZF157"/>
    <mergeCell ref="PZG157:QAK157"/>
    <mergeCell ref="QAL157:QBP157"/>
    <mergeCell ref="PPS157:PQW157"/>
    <mergeCell ref="PQX157:PSB157"/>
    <mergeCell ref="PSC157:PTG157"/>
    <mergeCell ref="PTH157:PUL157"/>
    <mergeCell ref="PUM157:PVQ157"/>
    <mergeCell ref="PJT157:PKX157"/>
    <mergeCell ref="PKY157:PMC157"/>
    <mergeCell ref="PMD157:PNH157"/>
    <mergeCell ref="PNI157:POM157"/>
    <mergeCell ref="PON157:PPR157"/>
    <mergeCell ref="QZM157:RAQ157"/>
    <mergeCell ref="RAR157:RBV157"/>
    <mergeCell ref="RBW157:RDA157"/>
    <mergeCell ref="RDB157:REF157"/>
    <mergeCell ref="REG157:RFK157"/>
    <mergeCell ref="QTN157:QUR157"/>
    <mergeCell ref="QUS157:QVW157"/>
    <mergeCell ref="QVX157:QXB157"/>
    <mergeCell ref="QXC157:QYG157"/>
    <mergeCell ref="QYH157:QZL157"/>
    <mergeCell ref="QNO157:QOS157"/>
    <mergeCell ref="QOT157:QPX157"/>
    <mergeCell ref="QPY157:QRC157"/>
    <mergeCell ref="QRD157:QSH157"/>
    <mergeCell ref="QSI157:QTM157"/>
    <mergeCell ref="QHP157:QIT157"/>
    <mergeCell ref="QIU157:QJY157"/>
    <mergeCell ref="QJZ157:QLD157"/>
    <mergeCell ref="QLE157:QMI157"/>
    <mergeCell ref="QMJ157:QNN157"/>
    <mergeCell ref="RXI157:RYM157"/>
    <mergeCell ref="RYN157:RZR157"/>
    <mergeCell ref="RZS157:SAW157"/>
    <mergeCell ref="SAX157:SCB157"/>
    <mergeCell ref="SCC157:SDG157"/>
    <mergeCell ref="RRJ157:RSN157"/>
    <mergeCell ref="RSO157:RTS157"/>
    <mergeCell ref="RTT157:RUX157"/>
    <mergeCell ref="RUY157:RWC157"/>
    <mergeCell ref="RWD157:RXH157"/>
    <mergeCell ref="RLK157:RMO157"/>
    <mergeCell ref="RMP157:RNT157"/>
    <mergeCell ref="RNU157:ROY157"/>
    <mergeCell ref="ROZ157:RQD157"/>
    <mergeCell ref="RQE157:RRI157"/>
    <mergeCell ref="RFL157:RGP157"/>
    <mergeCell ref="RGQ157:RHU157"/>
    <mergeCell ref="RHV157:RIZ157"/>
    <mergeCell ref="RJA157:RKE157"/>
    <mergeCell ref="RKF157:RLJ157"/>
    <mergeCell ref="SVE157:SWI157"/>
    <mergeCell ref="SWJ157:SXN157"/>
    <mergeCell ref="SXO157:SYS157"/>
    <mergeCell ref="SYT157:SZX157"/>
    <mergeCell ref="SZY157:TBC157"/>
    <mergeCell ref="SPF157:SQJ157"/>
    <mergeCell ref="SQK157:SRO157"/>
    <mergeCell ref="SRP157:SST157"/>
    <mergeCell ref="SSU157:STY157"/>
    <mergeCell ref="STZ157:SVD157"/>
    <mergeCell ref="SJG157:SKK157"/>
    <mergeCell ref="SKL157:SLP157"/>
    <mergeCell ref="SLQ157:SMU157"/>
    <mergeCell ref="SMV157:SNZ157"/>
    <mergeCell ref="SOA157:SPE157"/>
    <mergeCell ref="SDH157:SEL157"/>
    <mergeCell ref="SEM157:SFQ157"/>
    <mergeCell ref="SFR157:SGV157"/>
    <mergeCell ref="SGW157:SIA157"/>
    <mergeCell ref="SIB157:SJF157"/>
    <mergeCell ref="TTA157:TUE157"/>
    <mergeCell ref="TUF157:TVJ157"/>
    <mergeCell ref="TVK157:TWO157"/>
    <mergeCell ref="TWP157:TXT157"/>
    <mergeCell ref="TXU157:TYY157"/>
    <mergeCell ref="TNB157:TOF157"/>
    <mergeCell ref="TOG157:TPK157"/>
    <mergeCell ref="TPL157:TQP157"/>
    <mergeCell ref="TQQ157:TRU157"/>
    <mergeCell ref="TRV157:TSZ157"/>
    <mergeCell ref="THC157:TIG157"/>
    <mergeCell ref="TIH157:TJL157"/>
    <mergeCell ref="TJM157:TKQ157"/>
    <mergeCell ref="TKR157:TLV157"/>
    <mergeCell ref="TLW157:TNA157"/>
    <mergeCell ref="TBD157:TCH157"/>
    <mergeCell ref="TCI157:TDM157"/>
    <mergeCell ref="TDN157:TER157"/>
    <mergeCell ref="TES157:TFW157"/>
    <mergeCell ref="TFX157:THB157"/>
    <mergeCell ref="UQW157:USA157"/>
    <mergeCell ref="USB157:UTF157"/>
    <mergeCell ref="UTG157:UUK157"/>
    <mergeCell ref="UUL157:UVP157"/>
    <mergeCell ref="UVQ157:UWU157"/>
    <mergeCell ref="UKX157:UMB157"/>
    <mergeCell ref="UMC157:UNG157"/>
    <mergeCell ref="UNH157:UOL157"/>
    <mergeCell ref="UOM157:UPQ157"/>
    <mergeCell ref="UPR157:UQV157"/>
    <mergeCell ref="UEY157:UGC157"/>
    <mergeCell ref="UGD157:UHH157"/>
    <mergeCell ref="UHI157:UIM157"/>
    <mergeCell ref="UIN157:UJR157"/>
    <mergeCell ref="UJS157:UKW157"/>
    <mergeCell ref="TYZ157:UAD157"/>
    <mergeCell ref="UAE157:UBI157"/>
    <mergeCell ref="UBJ157:UCN157"/>
    <mergeCell ref="UCO157:UDS157"/>
    <mergeCell ref="UDT157:UEX157"/>
    <mergeCell ref="VRC157:VSG157"/>
    <mergeCell ref="VSH157:VTL157"/>
    <mergeCell ref="VTM157:VUQ157"/>
    <mergeCell ref="VIT157:VJX157"/>
    <mergeCell ref="VJY157:VLC157"/>
    <mergeCell ref="VLD157:VMH157"/>
    <mergeCell ref="VMI157:VNM157"/>
    <mergeCell ref="VNN157:VOR157"/>
    <mergeCell ref="VCU157:VDY157"/>
    <mergeCell ref="VDZ157:VFD157"/>
    <mergeCell ref="VFE157:VGI157"/>
    <mergeCell ref="VGJ157:VHN157"/>
    <mergeCell ref="VHO157:VIS157"/>
    <mergeCell ref="UWV157:UXZ157"/>
    <mergeCell ref="UYA157:UZE157"/>
    <mergeCell ref="UZF157:VAJ157"/>
    <mergeCell ref="VAK157:VBO157"/>
    <mergeCell ref="VBP157:VCT157"/>
    <mergeCell ref="AW7:AX7"/>
    <mergeCell ref="AW121:AX121"/>
    <mergeCell ref="B7:G7"/>
    <mergeCell ref="B120:G120"/>
    <mergeCell ref="WYM157:WZB157"/>
    <mergeCell ref="WSN157:WTR157"/>
    <mergeCell ref="WTS157:WUW157"/>
    <mergeCell ref="WUX157:WWB157"/>
    <mergeCell ref="WWC157:WXG157"/>
    <mergeCell ref="WXH157:WYL157"/>
    <mergeCell ref="WMO157:WNS157"/>
    <mergeCell ref="WNT157:WOX157"/>
    <mergeCell ref="WOY157:WQC157"/>
    <mergeCell ref="WQD157:WRH157"/>
    <mergeCell ref="WRI157:WSM157"/>
    <mergeCell ref="WGP157:WHT157"/>
    <mergeCell ref="WHU157:WIY157"/>
    <mergeCell ref="WIZ157:WKD157"/>
    <mergeCell ref="WKE157:WLI157"/>
    <mergeCell ref="WLJ157:WMN157"/>
    <mergeCell ref="WAQ157:WBU157"/>
    <mergeCell ref="WBV157:WCZ157"/>
    <mergeCell ref="WDA157:WEE157"/>
    <mergeCell ref="WEF157:WFJ157"/>
    <mergeCell ref="WFK157:WGO157"/>
    <mergeCell ref="VUR157:VVV157"/>
    <mergeCell ref="VVW157:VXA157"/>
    <mergeCell ref="VXB157:VYF157"/>
    <mergeCell ref="VYG157:VZK157"/>
    <mergeCell ref="VZL157:WAP157"/>
    <mergeCell ref="VOS157:VPW157"/>
    <mergeCell ref="VPX157:VRB157"/>
  </mergeCells>
  <hyperlinks>
    <hyperlink ref="B170" r:id="rId2" display="javascript:VerTarjeta (112619925,201758,29,1186,1126,494,126199261, %22TarJug201758%22)"/>
    <hyperlink ref="B150" r:id="rId3" display="javascript:VerTarjeta (112619925,189916,22,1163,1126,494,126199261, %22TarJug189916%22)"/>
    <hyperlink ref="B128" r:id="rId4" display="javascript:VerTarjeta (112619925,193268,1,1163,1126,494,126199261, %22TarJug193268%22)"/>
    <hyperlink ref="B127" r:id="rId5" display="javascript:VerTarjeta (112619925,185731,8,1163,1126,494,126199261, %22TarJug185731%22)"/>
    <hyperlink ref="B143" r:id="rId6" display="javascript:VerTarjeta (112619925,189902,15,1163,1126,494,126199261, %22TarJug189902%22)"/>
    <hyperlink ref="B147" r:id="rId7" display="javascript:VerTarjeta (112619925,190262,4,1163,1126,494,126199261, %22TarJug190262%22)"/>
    <hyperlink ref="B157" r:id="rId8" display="javascript:VerTarjeta (112619925,186405,17,1163,1126,494,126199261, %22TarJug186405%22)"/>
    <hyperlink ref="B51" r:id="rId9" display="javascript:VerTarjeta (112619925,201758,29,1186,1126,494,126199261, %22TarJug201758%22)"/>
    <hyperlink ref="B45" r:id="rId10" display="javascript:VerTarjeta (112619925,189916,22,1163,1126,494,126199261, %22TarJug189916%22)"/>
    <hyperlink ref="B77" r:id="rId11" display="javascript:VerTarjeta (112619925,193268,1,1163,1126,494,126199261, %22TarJug193268%22)"/>
    <hyperlink ref="B29" r:id="rId12" display="javascript:VerTarjeta (112619925,185731,8,1163,1126,494,126199261, %22TarJug185731%22)"/>
    <hyperlink ref="B25" r:id="rId13" display="javascript:VerTarjeta (112619925,189902,15,1163,1126,494,126199261, %22TarJug189902%22)"/>
    <hyperlink ref="B24" r:id="rId14" display="javascript:VerTarjeta (112619925,190262,4,1163,1126,494,126199261, %22TarJug190262%22)"/>
    <hyperlink ref="B66" r:id="rId15" display="javascript:VerTarjeta (112619925,186405,17,1163,1126,494,126199261, %22TarJug186405%22)"/>
    <hyperlink ref="B47" r:id="rId16" display="javascript:VerTarjeta (31182856,201277,19,1186,31,31,311828571, %22TarJug201277%22)"/>
    <hyperlink ref="B149" r:id="rId17" display="javascript:VerTarjeta (31182856,201277,19,1186,31,31,311828571, %22TarJug201277%22)"/>
    <hyperlink ref="B69" r:id="rId18" display="javascript:VerTarjeta (28101658,198286,25,1186,28,190,281016591, %22TarJug198286%22)"/>
    <hyperlink ref="B64" r:id="rId19" display="javascript:VerTarjeta (28101658,198030,28,1186,28,190,281016591, %22TarJug198030%22)"/>
    <hyperlink ref="B189" r:id="rId20" display="javascript:VerTarjeta (28101658,198286,25,1186,28,190,281016591, %22TarJug198286%22)"/>
    <hyperlink ref="B144" r:id="rId21" display="javascript:VerTarjeta (28101658,198030,28,1186,28,190,281016591, %22TarJug198030%22)"/>
  </hyperlinks>
  <pageMargins left="3.937007874015748E-2" right="0" top="0.51181102362204722" bottom="7.874015748031496E-2" header="0.11811023622047245" footer="7.874015748031496E-2"/>
  <pageSetup paperSize="9" scale="45" fitToHeight="2" orientation="portrait" r:id="rId2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FF00"/>
  </sheetPr>
  <dimension ref="A1:WYA219"/>
  <sheetViews>
    <sheetView topLeftCell="A4" zoomScale="55" zoomScaleNormal="55" workbookViewId="0">
      <selection activeCell="D209" sqref="D209"/>
    </sheetView>
  </sheetViews>
  <sheetFormatPr baseColWidth="10" defaultColWidth="11.453125" defaultRowHeight="12.5" x14ac:dyDescent="0.35"/>
  <cols>
    <col min="1" max="1" width="6.6328125" style="561" customWidth="1"/>
    <col min="2" max="2" width="36.6328125" style="24" bestFit="1" customWidth="1"/>
    <col min="3" max="3" width="7" style="25" customWidth="1"/>
    <col min="4" max="4" width="37.6328125" style="24" bestFit="1" customWidth="1"/>
    <col min="5" max="5" width="8.453125" style="561" customWidth="1"/>
    <col min="6" max="6" width="10.36328125" style="24" customWidth="1"/>
    <col min="7" max="7" width="12.36328125" style="24" customWidth="1"/>
    <col min="8" max="8" width="9" style="25" customWidth="1"/>
    <col min="9" max="17" width="8.6328125" style="25" customWidth="1"/>
    <col min="18" max="18" width="7.453125" style="24" customWidth="1"/>
    <col min="19" max="23" width="8.6328125" style="24" customWidth="1"/>
    <col min="24" max="25" width="10.453125" style="24" customWidth="1"/>
    <col min="26" max="27" width="8.6328125" style="24" customWidth="1"/>
    <col min="28" max="34" width="8.6328125" style="24" hidden="1" customWidth="1"/>
    <col min="35" max="35" width="8.453125" style="24" hidden="1" customWidth="1"/>
    <col min="36" max="36" width="7.1796875" style="24" hidden="1" customWidth="1"/>
    <col min="37" max="37" width="8.453125" style="24" hidden="1" customWidth="1"/>
    <col min="38" max="38" width="7.1796875" style="24" hidden="1" customWidth="1"/>
    <col min="39" max="39" width="8.453125" style="24" hidden="1" customWidth="1"/>
    <col min="40" max="40" width="7.1796875" style="561" customWidth="1"/>
    <col min="41" max="41" width="4.6328125" style="24" hidden="1" customWidth="1"/>
    <col min="42" max="42" width="6.36328125" style="24" hidden="1" customWidth="1"/>
    <col min="43" max="43" width="6.6328125" style="24" hidden="1" customWidth="1"/>
    <col min="44" max="44" width="6.36328125" style="24" hidden="1" customWidth="1"/>
    <col min="45" max="45" width="6.1796875" style="24" hidden="1" customWidth="1"/>
    <col min="46" max="46" width="6.36328125" style="24" hidden="1" customWidth="1"/>
    <col min="47" max="47" width="6.6328125" style="24" hidden="1" customWidth="1"/>
    <col min="48" max="48" width="6.36328125" style="24" hidden="1" customWidth="1"/>
    <col min="49" max="49" width="6.453125" style="24" hidden="1" customWidth="1"/>
    <col min="50" max="50" width="6.6328125" style="24" hidden="1" customWidth="1"/>
    <col min="51" max="51" width="3.453125" style="24" hidden="1" customWidth="1"/>
    <col min="52" max="52" width="0" style="24" hidden="1" customWidth="1"/>
    <col min="53" max="16384" width="11.453125" style="24"/>
  </cols>
  <sheetData>
    <row r="1" spans="1:16199" s="28" customFormat="1" ht="45" x14ac:dyDescent="0.35">
      <c r="A1" s="842" t="s">
        <v>0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I1" s="843"/>
      <c r="AJ1" s="843"/>
      <c r="AK1" s="843"/>
      <c r="AL1" s="843"/>
      <c r="AM1" s="843"/>
      <c r="AN1" s="843"/>
    </row>
    <row r="2" spans="1:16199" s="17" customFormat="1" ht="16.5" x14ac:dyDescent="0.35">
      <c r="A2" s="536"/>
      <c r="C2" s="18"/>
      <c r="E2" s="536"/>
      <c r="H2" s="18"/>
      <c r="I2" s="18"/>
      <c r="J2" s="18"/>
      <c r="K2" s="18"/>
      <c r="L2" s="18"/>
      <c r="M2" s="18"/>
      <c r="N2" s="18"/>
      <c r="O2" s="18"/>
      <c r="P2" s="18"/>
      <c r="Q2" s="18"/>
      <c r="AN2" s="536"/>
    </row>
    <row r="3" spans="1:16199" s="29" customFormat="1" ht="40" customHeight="1" x14ac:dyDescent="0.35">
      <c r="A3" s="840" t="s">
        <v>549</v>
      </c>
      <c r="B3" s="841"/>
      <c r="C3" s="841"/>
      <c r="D3" s="841"/>
      <c r="E3" s="841"/>
      <c r="F3" s="841"/>
      <c r="G3" s="841"/>
      <c r="H3" s="841"/>
      <c r="I3" s="841"/>
      <c r="J3" s="841"/>
      <c r="K3" s="841"/>
      <c r="L3" s="841"/>
      <c r="M3" s="841"/>
      <c r="N3" s="841"/>
      <c r="O3" s="841"/>
      <c r="P3" s="841"/>
      <c r="Q3" s="841"/>
      <c r="R3" s="841"/>
      <c r="S3" s="841"/>
      <c r="T3" s="841"/>
      <c r="U3" s="841"/>
      <c r="V3" s="841"/>
      <c r="W3" s="841"/>
      <c r="X3" s="841"/>
      <c r="Y3" s="841"/>
      <c r="Z3" s="841"/>
      <c r="AA3" s="841"/>
      <c r="AB3" s="841"/>
      <c r="AC3" s="841"/>
      <c r="AD3" s="841"/>
      <c r="AE3" s="841"/>
      <c r="AF3" s="841"/>
      <c r="AG3" s="841"/>
      <c r="AH3" s="841"/>
      <c r="AI3" s="841"/>
      <c r="AJ3" s="841"/>
      <c r="AK3" s="841"/>
      <c r="AL3" s="841"/>
      <c r="AM3" s="841"/>
      <c r="AN3" s="841"/>
    </row>
    <row r="4" spans="1:16199" s="17" customFormat="1" ht="22.5" x14ac:dyDescent="0.35">
      <c r="A4" s="536"/>
      <c r="C4" s="18"/>
      <c r="E4" s="536"/>
      <c r="H4" s="18"/>
      <c r="I4" s="18"/>
      <c r="J4" s="18"/>
      <c r="K4" s="18"/>
      <c r="L4" s="18"/>
      <c r="M4" s="18"/>
      <c r="N4" s="18"/>
      <c r="O4" s="18"/>
      <c r="P4" s="18"/>
      <c r="Q4" s="18"/>
      <c r="AN4" s="536"/>
      <c r="AY4" s="29"/>
    </row>
    <row r="5" spans="1:16199" s="29" customFormat="1" ht="54" customHeight="1" thickBot="1" x14ac:dyDescent="0.4">
      <c r="A5" s="859" t="s">
        <v>1</v>
      </c>
      <c r="B5" s="844"/>
      <c r="C5" s="844"/>
      <c r="D5" s="844"/>
      <c r="E5" s="844"/>
      <c r="F5" s="844"/>
      <c r="G5" s="844"/>
      <c r="H5" s="844"/>
      <c r="I5" s="844"/>
      <c r="J5" s="844"/>
      <c r="K5" s="844"/>
      <c r="L5" s="844"/>
      <c r="M5" s="844"/>
      <c r="N5" s="844"/>
      <c r="O5" s="844"/>
      <c r="P5" s="844"/>
      <c r="Q5" s="844"/>
      <c r="R5" s="844"/>
      <c r="S5" s="844"/>
      <c r="T5" s="844"/>
      <c r="U5" s="844"/>
      <c r="V5" s="844"/>
      <c r="W5" s="844"/>
      <c r="X5" s="844"/>
      <c r="Y5" s="844"/>
      <c r="Z5" s="844"/>
      <c r="AA5" s="844"/>
      <c r="AB5" s="844"/>
      <c r="AC5" s="844"/>
      <c r="AD5" s="844"/>
      <c r="AE5" s="844"/>
      <c r="AF5" s="844"/>
      <c r="AG5" s="844"/>
      <c r="AH5" s="844"/>
      <c r="AI5" s="844"/>
      <c r="AJ5" s="844"/>
      <c r="AK5" s="844"/>
      <c r="AL5" s="844"/>
      <c r="AM5" s="844"/>
      <c r="AN5" s="844"/>
      <c r="AO5" s="58"/>
      <c r="AP5" s="58"/>
      <c r="AQ5" s="58"/>
      <c r="AR5" s="58"/>
      <c r="AS5" s="58"/>
      <c r="AT5" s="58"/>
      <c r="AU5" s="58"/>
      <c r="AV5" s="58"/>
      <c r="AW5" s="58"/>
      <c r="AX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826"/>
      <c r="BM5" s="827"/>
      <c r="BN5" s="827"/>
      <c r="BO5" s="827"/>
      <c r="BP5" s="827"/>
      <c r="BQ5" s="827"/>
      <c r="BR5" s="827"/>
      <c r="BS5" s="827"/>
      <c r="BT5" s="827"/>
      <c r="BU5" s="827"/>
      <c r="BV5" s="827"/>
      <c r="BW5" s="827"/>
      <c r="BX5" s="827"/>
      <c r="BY5" s="827"/>
      <c r="BZ5" s="827"/>
      <c r="CA5" s="827"/>
      <c r="CB5" s="827"/>
      <c r="CC5" s="827"/>
      <c r="CD5" s="827"/>
      <c r="CE5" s="827"/>
      <c r="CF5" s="827"/>
      <c r="CG5" s="827"/>
      <c r="CH5" s="827"/>
      <c r="CI5" s="827"/>
      <c r="CJ5" s="827"/>
      <c r="CK5" s="827"/>
      <c r="CL5" s="827"/>
      <c r="CM5" s="827"/>
      <c r="CN5" s="827"/>
      <c r="CO5" s="827"/>
      <c r="CP5" s="827"/>
      <c r="CQ5" s="826"/>
      <c r="CR5" s="827"/>
      <c r="CS5" s="827"/>
      <c r="CT5" s="827"/>
      <c r="CU5" s="827"/>
      <c r="CV5" s="827"/>
      <c r="CW5" s="827"/>
      <c r="CX5" s="827"/>
      <c r="CY5" s="827"/>
      <c r="CZ5" s="827"/>
      <c r="DA5" s="827"/>
      <c r="DB5" s="827"/>
      <c r="DC5" s="827"/>
      <c r="DD5" s="827"/>
      <c r="DE5" s="827"/>
      <c r="DF5" s="827"/>
      <c r="DG5" s="827"/>
      <c r="DH5" s="827"/>
      <c r="DI5" s="827"/>
      <c r="DJ5" s="827"/>
      <c r="DK5" s="827"/>
      <c r="DL5" s="827"/>
      <c r="DM5" s="827"/>
      <c r="DN5" s="827"/>
      <c r="DO5" s="827"/>
      <c r="DP5" s="827"/>
      <c r="DQ5" s="827"/>
      <c r="DR5" s="827"/>
      <c r="DS5" s="827"/>
      <c r="DT5" s="827"/>
      <c r="DU5" s="827"/>
      <c r="DV5" s="826"/>
      <c r="DW5" s="827"/>
      <c r="DX5" s="827"/>
      <c r="DY5" s="827"/>
      <c r="DZ5" s="827"/>
      <c r="EA5" s="827"/>
      <c r="EB5" s="827"/>
      <c r="EC5" s="827"/>
      <c r="ED5" s="827"/>
      <c r="EE5" s="827"/>
      <c r="EF5" s="827"/>
      <c r="EG5" s="827"/>
      <c r="EH5" s="827"/>
      <c r="EI5" s="827"/>
      <c r="EJ5" s="827"/>
      <c r="EK5" s="827"/>
      <c r="EL5" s="827"/>
      <c r="EM5" s="827"/>
      <c r="EN5" s="827"/>
      <c r="EO5" s="827"/>
      <c r="EP5" s="827"/>
      <c r="EQ5" s="827"/>
      <c r="ER5" s="827"/>
      <c r="ES5" s="827"/>
      <c r="ET5" s="827"/>
      <c r="EU5" s="827"/>
      <c r="EV5" s="827"/>
      <c r="EW5" s="827"/>
      <c r="EX5" s="827"/>
      <c r="EY5" s="827"/>
      <c r="EZ5" s="827"/>
      <c r="FA5" s="826"/>
      <c r="FB5" s="827"/>
      <c r="FC5" s="827"/>
      <c r="FD5" s="827"/>
      <c r="FE5" s="827"/>
      <c r="FF5" s="827"/>
      <c r="FG5" s="827"/>
      <c r="FH5" s="827"/>
      <c r="FI5" s="827"/>
      <c r="FJ5" s="827"/>
      <c r="FK5" s="827"/>
      <c r="FL5" s="827"/>
      <c r="FM5" s="827"/>
      <c r="FN5" s="827"/>
      <c r="FO5" s="827"/>
      <c r="FP5" s="827"/>
      <c r="FQ5" s="827"/>
      <c r="FR5" s="827"/>
      <c r="FS5" s="827"/>
      <c r="FT5" s="827"/>
      <c r="FU5" s="827"/>
      <c r="FV5" s="827"/>
      <c r="FW5" s="827"/>
      <c r="FX5" s="827"/>
      <c r="FY5" s="827"/>
      <c r="FZ5" s="827"/>
      <c r="GA5" s="827"/>
      <c r="GB5" s="827"/>
      <c r="GC5" s="827"/>
      <c r="GD5" s="827"/>
      <c r="GE5" s="827"/>
      <c r="GF5" s="826"/>
      <c r="GG5" s="827"/>
      <c r="GH5" s="827"/>
      <c r="GI5" s="827"/>
      <c r="GJ5" s="827"/>
      <c r="GK5" s="827"/>
      <c r="GL5" s="827"/>
      <c r="GM5" s="827"/>
      <c r="GN5" s="827"/>
      <c r="GO5" s="827"/>
      <c r="GP5" s="827"/>
      <c r="GQ5" s="827"/>
      <c r="GR5" s="827"/>
      <c r="GS5" s="827"/>
      <c r="GT5" s="827"/>
      <c r="GU5" s="827"/>
      <c r="GV5" s="827"/>
      <c r="GW5" s="827"/>
      <c r="GX5" s="827"/>
      <c r="GY5" s="827"/>
      <c r="GZ5" s="827"/>
      <c r="HA5" s="827"/>
      <c r="HB5" s="827"/>
      <c r="HC5" s="827"/>
      <c r="HD5" s="827"/>
      <c r="HE5" s="827"/>
      <c r="HF5" s="827"/>
      <c r="HG5" s="827"/>
      <c r="HH5" s="827"/>
      <c r="HI5" s="827"/>
      <c r="HJ5" s="827"/>
      <c r="HK5" s="826"/>
      <c r="HL5" s="827"/>
      <c r="HM5" s="827"/>
      <c r="HN5" s="827"/>
      <c r="HO5" s="827"/>
      <c r="HP5" s="827"/>
      <c r="HQ5" s="827"/>
      <c r="HR5" s="827"/>
      <c r="HS5" s="827"/>
      <c r="HT5" s="827"/>
      <c r="HU5" s="827"/>
      <c r="HV5" s="827"/>
      <c r="HW5" s="827"/>
      <c r="HX5" s="827"/>
      <c r="HY5" s="827"/>
      <c r="HZ5" s="827"/>
      <c r="IA5" s="827"/>
      <c r="IB5" s="827"/>
      <c r="IC5" s="827"/>
      <c r="ID5" s="827"/>
      <c r="IE5" s="827"/>
      <c r="IF5" s="827"/>
      <c r="IG5" s="827"/>
      <c r="IH5" s="827"/>
      <c r="II5" s="827"/>
      <c r="IJ5" s="827"/>
      <c r="IK5" s="827"/>
      <c r="IL5" s="827"/>
      <c r="IM5" s="827"/>
      <c r="IN5" s="827"/>
      <c r="IO5" s="827"/>
      <c r="IP5" s="826"/>
      <c r="IQ5" s="827"/>
      <c r="IR5" s="827"/>
      <c r="IS5" s="827"/>
      <c r="IT5" s="827"/>
      <c r="IU5" s="827"/>
      <c r="IV5" s="827"/>
      <c r="IW5" s="827"/>
      <c r="IX5" s="827"/>
      <c r="IY5" s="827"/>
      <c r="IZ5" s="827"/>
      <c r="JA5" s="827"/>
      <c r="JB5" s="827"/>
      <c r="JC5" s="827"/>
      <c r="JD5" s="827"/>
      <c r="JE5" s="827"/>
      <c r="JF5" s="827"/>
      <c r="JG5" s="827"/>
      <c r="JH5" s="827"/>
      <c r="JI5" s="827"/>
      <c r="JJ5" s="827"/>
      <c r="JK5" s="827"/>
      <c r="JL5" s="827"/>
      <c r="JM5" s="827"/>
      <c r="JN5" s="827"/>
      <c r="JO5" s="827"/>
      <c r="JP5" s="827"/>
      <c r="JQ5" s="827"/>
      <c r="JR5" s="827"/>
      <c r="JS5" s="827"/>
      <c r="JT5" s="827"/>
      <c r="JU5" s="826"/>
      <c r="JV5" s="827"/>
      <c r="JW5" s="827"/>
      <c r="JX5" s="827"/>
      <c r="JY5" s="827"/>
      <c r="JZ5" s="827"/>
      <c r="KA5" s="827"/>
      <c r="KB5" s="827"/>
      <c r="KC5" s="827"/>
      <c r="KD5" s="827"/>
      <c r="KE5" s="827"/>
      <c r="KF5" s="827"/>
      <c r="KG5" s="827"/>
      <c r="KH5" s="827"/>
      <c r="KI5" s="827"/>
      <c r="KJ5" s="827"/>
      <c r="KK5" s="827"/>
      <c r="KL5" s="827"/>
      <c r="KM5" s="827"/>
      <c r="KN5" s="827"/>
      <c r="KO5" s="827"/>
      <c r="KP5" s="827"/>
      <c r="KQ5" s="827"/>
      <c r="KR5" s="827"/>
      <c r="KS5" s="827"/>
      <c r="KT5" s="827"/>
      <c r="KU5" s="827"/>
      <c r="KV5" s="827"/>
      <c r="KW5" s="827"/>
      <c r="KX5" s="827"/>
      <c r="KY5" s="827"/>
      <c r="KZ5" s="826"/>
      <c r="LA5" s="827"/>
      <c r="LB5" s="827"/>
      <c r="LC5" s="827"/>
      <c r="LD5" s="827"/>
      <c r="LE5" s="827"/>
      <c r="LF5" s="827"/>
      <c r="LG5" s="827"/>
      <c r="LH5" s="827"/>
      <c r="LI5" s="827"/>
      <c r="LJ5" s="827"/>
      <c r="LK5" s="827"/>
      <c r="LL5" s="827"/>
      <c r="LM5" s="827"/>
      <c r="LN5" s="827"/>
      <c r="LO5" s="827"/>
      <c r="LP5" s="827"/>
      <c r="LQ5" s="827"/>
      <c r="LR5" s="827"/>
      <c r="LS5" s="827"/>
      <c r="LT5" s="827"/>
      <c r="LU5" s="827"/>
      <c r="LV5" s="827"/>
      <c r="LW5" s="827"/>
      <c r="LX5" s="827"/>
      <c r="LY5" s="827"/>
      <c r="LZ5" s="827"/>
      <c r="MA5" s="827"/>
      <c r="MB5" s="827"/>
      <c r="MC5" s="827"/>
      <c r="MD5" s="827"/>
      <c r="ME5" s="826"/>
      <c r="MF5" s="827"/>
      <c r="MG5" s="827"/>
      <c r="MH5" s="827"/>
      <c r="MI5" s="827"/>
      <c r="MJ5" s="827"/>
      <c r="MK5" s="827"/>
      <c r="ML5" s="827"/>
      <c r="MM5" s="827"/>
      <c r="MN5" s="827"/>
      <c r="MO5" s="827"/>
      <c r="MP5" s="827"/>
      <c r="MQ5" s="827"/>
      <c r="MR5" s="827"/>
      <c r="MS5" s="827"/>
      <c r="MT5" s="827"/>
      <c r="MU5" s="827"/>
      <c r="MV5" s="827"/>
      <c r="MW5" s="827"/>
      <c r="MX5" s="827"/>
      <c r="MY5" s="827"/>
      <c r="MZ5" s="827"/>
      <c r="NA5" s="827"/>
      <c r="NB5" s="827"/>
      <c r="NC5" s="827"/>
      <c r="ND5" s="827"/>
      <c r="NE5" s="827"/>
      <c r="NF5" s="827"/>
      <c r="NG5" s="827"/>
      <c r="NH5" s="827"/>
      <c r="NI5" s="827"/>
      <c r="NJ5" s="826"/>
      <c r="NK5" s="827"/>
      <c r="NL5" s="827"/>
      <c r="NM5" s="827"/>
      <c r="NN5" s="827"/>
      <c r="NO5" s="827"/>
      <c r="NP5" s="827"/>
      <c r="NQ5" s="827"/>
      <c r="NR5" s="827"/>
      <c r="NS5" s="827"/>
      <c r="NT5" s="827"/>
      <c r="NU5" s="827"/>
      <c r="NV5" s="827"/>
      <c r="NW5" s="827"/>
      <c r="NX5" s="827"/>
      <c r="NY5" s="827"/>
      <c r="NZ5" s="827"/>
      <c r="OA5" s="827"/>
      <c r="OB5" s="827"/>
      <c r="OC5" s="827"/>
      <c r="OD5" s="827"/>
      <c r="OE5" s="827"/>
      <c r="OF5" s="827"/>
      <c r="OG5" s="827"/>
      <c r="OH5" s="827"/>
      <c r="OI5" s="827"/>
      <c r="OJ5" s="827"/>
      <c r="OK5" s="827"/>
      <c r="OL5" s="827"/>
      <c r="OM5" s="827"/>
      <c r="ON5" s="827"/>
      <c r="OO5" s="826"/>
      <c r="OP5" s="827"/>
      <c r="OQ5" s="827"/>
      <c r="OR5" s="827"/>
      <c r="OS5" s="827"/>
      <c r="OT5" s="827"/>
      <c r="OU5" s="827"/>
      <c r="OV5" s="827"/>
      <c r="OW5" s="827"/>
      <c r="OX5" s="827"/>
      <c r="OY5" s="827"/>
      <c r="OZ5" s="827"/>
      <c r="PA5" s="827"/>
      <c r="PB5" s="827"/>
      <c r="PC5" s="827"/>
      <c r="PD5" s="827"/>
      <c r="PE5" s="827"/>
      <c r="PF5" s="827"/>
      <c r="PG5" s="827"/>
      <c r="PH5" s="827"/>
      <c r="PI5" s="827"/>
      <c r="PJ5" s="827"/>
      <c r="PK5" s="827"/>
      <c r="PL5" s="827"/>
      <c r="PM5" s="827"/>
      <c r="PN5" s="827"/>
      <c r="PO5" s="827"/>
      <c r="PP5" s="827"/>
      <c r="PQ5" s="827"/>
      <c r="PR5" s="827"/>
      <c r="PS5" s="827"/>
      <c r="PT5" s="826"/>
      <c r="PU5" s="827"/>
      <c r="PV5" s="827"/>
      <c r="PW5" s="827"/>
      <c r="PX5" s="827"/>
      <c r="PY5" s="827"/>
      <c r="PZ5" s="827"/>
      <c r="QA5" s="827"/>
      <c r="QB5" s="827"/>
      <c r="QC5" s="827"/>
      <c r="QD5" s="827"/>
      <c r="QE5" s="827"/>
      <c r="QF5" s="827"/>
      <c r="QG5" s="827"/>
      <c r="QH5" s="827"/>
      <c r="QI5" s="827"/>
      <c r="QJ5" s="827"/>
      <c r="QK5" s="827"/>
      <c r="QL5" s="827"/>
      <c r="QM5" s="827"/>
      <c r="QN5" s="827"/>
      <c r="QO5" s="827"/>
      <c r="QP5" s="827"/>
      <c r="QQ5" s="827"/>
      <c r="QR5" s="827"/>
      <c r="QS5" s="827"/>
      <c r="QT5" s="827"/>
      <c r="QU5" s="827"/>
      <c r="QV5" s="827"/>
      <c r="QW5" s="827"/>
      <c r="QX5" s="827"/>
      <c r="QY5" s="826"/>
      <c r="QZ5" s="827"/>
      <c r="RA5" s="827"/>
      <c r="RB5" s="827"/>
      <c r="RC5" s="827"/>
      <c r="RD5" s="827"/>
      <c r="RE5" s="827"/>
      <c r="RF5" s="827"/>
      <c r="RG5" s="827"/>
      <c r="RH5" s="827"/>
      <c r="RI5" s="827"/>
      <c r="RJ5" s="827"/>
      <c r="RK5" s="827"/>
      <c r="RL5" s="827"/>
      <c r="RM5" s="827"/>
      <c r="RN5" s="827"/>
      <c r="RO5" s="827"/>
      <c r="RP5" s="827"/>
      <c r="RQ5" s="827"/>
      <c r="RR5" s="827"/>
      <c r="RS5" s="827"/>
      <c r="RT5" s="827"/>
      <c r="RU5" s="827"/>
      <c r="RV5" s="827"/>
      <c r="RW5" s="827"/>
      <c r="RX5" s="827"/>
      <c r="RY5" s="827"/>
      <c r="RZ5" s="827"/>
      <c r="SA5" s="827"/>
      <c r="SB5" s="827"/>
      <c r="SC5" s="827"/>
      <c r="SD5" s="826"/>
      <c r="SE5" s="827"/>
      <c r="SF5" s="827"/>
      <c r="SG5" s="827"/>
      <c r="SH5" s="827"/>
      <c r="SI5" s="827"/>
      <c r="SJ5" s="827"/>
      <c r="SK5" s="827"/>
      <c r="SL5" s="827"/>
      <c r="SM5" s="827"/>
      <c r="SN5" s="827"/>
      <c r="SO5" s="827"/>
      <c r="SP5" s="827"/>
      <c r="SQ5" s="827"/>
      <c r="SR5" s="827"/>
      <c r="SS5" s="827"/>
      <c r="ST5" s="827"/>
      <c r="SU5" s="827"/>
      <c r="SV5" s="827"/>
      <c r="SW5" s="827"/>
      <c r="SX5" s="827"/>
      <c r="SY5" s="827"/>
      <c r="SZ5" s="827"/>
      <c r="TA5" s="827"/>
      <c r="TB5" s="827"/>
      <c r="TC5" s="827"/>
      <c r="TD5" s="827"/>
      <c r="TE5" s="827"/>
      <c r="TF5" s="827"/>
      <c r="TG5" s="827"/>
      <c r="TH5" s="827"/>
      <c r="TI5" s="826"/>
      <c r="TJ5" s="827"/>
      <c r="TK5" s="827"/>
      <c r="TL5" s="827"/>
      <c r="TM5" s="827"/>
      <c r="TN5" s="827"/>
      <c r="TO5" s="827"/>
      <c r="TP5" s="827"/>
      <c r="TQ5" s="827"/>
      <c r="TR5" s="827"/>
      <c r="TS5" s="827"/>
      <c r="TT5" s="827"/>
      <c r="TU5" s="827"/>
      <c r="TV5" s="827"/>
      <c r="TW5" s="827"/>
      <c r="TX5" s="827"/>
      <c r="TY5" s="827"/>
      <c r="TZ5" s="827"/>
      <c r="UA5" s="827"/>
      <c r="UB5" s="827"/>
      <c r="UC5" s="827"/>
      <c r="UD5" s="827"/>
      <c r="UE5" s="827"/>
      <c r="UF5" s="827"/>
      <c r="UG5" s="827"/>
      <c r="UH5" s="827"/>
      <c r="UI5" s="827"/>
      <c r="UJ5" s="827"/>
      <c r="UK5" s="827"/>
      <c r="UL5" s="827"/>
      <c r="UM5" s="827"/>
      <c r="UN5" s="826"/>
      <c r="UO5" s="827"/>
      <c r="UP5" s="827"/>
      <c r="UQ5" s="827"/>
      <c r="UR5" s="827"/>
      <c r="US5" s="827"/>
      <c r="UT5" s="827"/>
      <c r="UU5" s="827"/>
      <c r="UV5" s="827"/>
      <c r="UW5" s="827"/>
      <c r="UX5" s="827"/>
      <c r="UY5" s="827"/>
      <c r="UZ5" s="827"/>
      <c r="VA5" s="827"/>
      <c r="VB5" s="827"/>
      <c r="VC5" s="827"/>
      <c r="VD5" s="827"/>
      <c r="VE5" s="827"/>
      <c r="VF5" s="827"/>
      <c r="VG5" s="827"/>
      <c r="VH5" s="827"/>
      <c r="VI5" s="827"/>
      <c r="VJ5" s="827"/>
      <c r="VK5" s="827"/>
      <c r="VL5" s="827"/>
      <c r="VM5" s="827"/>
      <c r="VN5" s="827"/>
      <c r="VO5" s="827"/>
      <c r="VP5" s="827"/>
      <c r="VQ5" s="827"/>
      <c r="VR5" s="827"/>
      <c r="VS5" s="826"/>
      <c r="VT5" s="827"/>
      <c r="VU5" s="827"/>
      <c r="VV5" s="827"/>
      <c r="VW5" s="827"/>
      <c r="VX5" s="827"/>
      <c r="VY5" s="827"/>
      <c r="VZ5" s="827"/>
      <c r="WA5" s="827"/>
      <c r="WB5" s="827"/>
      <c r="WC5" s="827"/>
      <c r="WD5" s="827"/>
      <c r="WE5" s="827"/>
      <c r="WF5" s="827"/>
      <c r="WG5" s="827"/>
      <c r="WH5" s="827"/>
      <c r="WI5" s="827"/>
      <c r="WJ5" s="827"/>
      <c r="WK5" s="827"/>
      <c r="WL5" s="827"/>
      <c r="WM5" s="827"/>
      <c r="WN5" s="827"/>
      <c r="WO5" s="827"/>
      <c r="WP5" s="827"/>
      <c r="WQ5" s="827"/>
      <c r="WR5" s="827"/>
      <c r="WS5" s="827"/>
      <c r="WT5" s="827"/>
      <c r="WU5" s="827"/>
      <c r="WV5" s="827"/>
      <c r="WW5" s="827"/>
      <c r="WX5" s="826"/>
      <c r="WY5" s="827"/>
      <c r="WZ5" s="827"/>
      <c r="XA5" s="827"/>
      <c r="XB5" s="827"/>
      <c r="XC5" s="827"/>
      <c r="XD5" s="827"/>
      <c r="XE5" s="827"/>
      <c r="XF5" s="827"/>
      <c r="XG5" s="827"/>
      <c r="XH5" s="827"/>
      <c r="XI5" s="827"/>
      <c r="XJ5" s="827"/>
      <c r="XK5" s="827"/>
      <c r="XL5" s="827"/>
      <c r="XM5" s="827"/>
      <c r="XN5" s="827"/>
      <c r="XO5" s="827"/>
      <c r="XP5" s="827"/>
      <c r="XQ5" s="827"/>
      <c r="XR5" s="827"/>
      <c r="XS5" s="827"/>
      <c r="XT5" s="827"/>
      <c r="XU5" s="827"/>
      <c r="XV5" s="827"/>
      <c r="XW5" s="827"/>
      <c r="XX5" s="827"/>
      <c r="XY5" s="827"/>
      <c r="XZ5" s="827"/>
      <c r="YA5" s="827"/>
      <c r="YB5" s="827"/>
      <c r="YC5" s="826"/>
      <c r="YD5" s="827"/>
      <c r="YE5" s="827"/>
      <c r="YF5" s="827"/>
      <c r="YG5" s="827"/>
      <c r="YH5" s="827"/>
      <c r="YI5" s="827"/>
      <c r="YJ5" s="827"/>
      <c r="YK5" s="827"/>
      <c r="YL5" s="827"/>
      <c r="YM5" s="827"/>
      <c r="YN5" s="827"/>
      <c r="YO5" s="827"/>
      <c r="YP5" s="827"/>
      <c r="YQ5" s="827"/>
      <c r="YR5" s="827"/>
      <c r="YS5" s="827"/>
      <c r="YT5" s="827"/>
      <c r="YU5" s="827"/>
      <c r="YV5" s="827"/>
      <c r="YW5" s="827"/>
      <c r="YX5" s="827"/>
      <c r="YY5" s="827"/>
      <c r="YZ5" s="827"/>
      <c r="ZA5" s="827"/>
      <c r="ZB5" s="827"/>
      <c r="ZC5" s="827"/>
      <c r="ZD5" s="827"/>
      <c r="ZE5" s="827"/>
      <c r="ZF5" s="827"/>
      <c r="ZG5" s="827"/>
      <c r="ZH5" s="826"/>
      <c r="ZI5" s="827"/>
      <c r="ZJ5" s="827"/>
      <c r="ZK5" s="827"/>
      <c r="ZL5" s="827"/>
      <c r="ZM5" s="827"/>
      <c r="ZN5" s="827"/>
      <c r="ZO5" s="827"/>
      <c r="ZP5" s="827"/>
      <c r="ZQ5" s="827"/>
      <c r="ZR5" s="827"/>
      <c r="ZS5" s="827"/>
      <c r="ZT5" s="827"/>
      <c r="ZU5" s="827"/>
      <c r="ZV5" s="827"/>
      <c r="ZW5" s="827"/>
      <c r="ZX5" s="827"/>
      <c r="ZY5" s="827"/>
      <c r="ZZ5" s="827"/>
      <c r="AAA5" s="827"/>
      <c r="AAB5" s="827"/>
      <c r="AAC5" s="827"/>
      <c r="AAD5" s="827"/>
      <c r="AAE5" s="827"/>
      <c r="AAF5" s="827"/>
      <c r="AAG5" s="827"/>
      <c r="AAH5" s="827"/>
      <c r="AAI5" s="827"/>
      <c r="AAJ5" s="827"/>
      <c r="AAK5" s="827"/>
      <c r="AAL5" s="827"/>
      <c r="AAM5" s="826"/>
      <c r="AAN5" s="827"/>
      <c r="AAO5" s="827"/>
      <c r="AAP5" s="827"/>
      <c r="AAQ5" s="827"/>
      <c r="AAR5" s="827"/>
      <c r="AAS5" s="827"/>
      <c r="AAT5" s="827"/>
      <c r="AAU5" s="827"/>
      <c r="AAV5" s="827"/>
      <c r="AAW5" s="827"/>
      <c r="AAX5" s="827"/>
      <c r="AAY5" s="827"/>
      <c r="AAZ5" s="827"/>
      <c r="ABA5" s="827"/>
      <c r="ABB5" s="827"/>
      <c r="ABC5" s="827"/>
      <c r="ABD5" s="827"/>
      <c r="ABE5" s="827"/>
      <c r="ABF5" s="827"/>
      <c r="ABG5" s="827"/>
      <c r="ABH5" s="827"/>
      <c r="ABI5" s="827"/>
      <c r="ABJ5" s="827"/>
      <c r="ABK5" s="827"/>
      <c r="ABL5" s="827"/>
      <c r="ABM5" s="827"/>
      <c r="ABN5" s="827"/>
      <c r="ABO5" s="827"/>
      <c r="ABP5" s="827"/>
      <c r="ABQ5" s="827"/>
      <c r="ABR5" s="826"/>
      <c r="ABS5" s="827"/>
      <c r="ABT5" s="827"/>
      <c r="ABU5" s="827"/>
      <c r="ABV5" s="827"/>
      <c r="ABW5" s="827"/>
      <c r="ABX5" s="827"/>
      <c r="ABY5" s="827"/>
      <c r="ABZ5" s="827"/>
      <c r="ACA5" s="827"/>
      <c r="ACB5" s="827"/>
      <c r="ACC5" s="827"/>
      <c r="ACD5" s="827"/>
      <c r="ACE5" s="827"/>
      <c r="ACF5" s="827"/>
      <c r="ACG5" s="827"/>
      <c r="ACH5" s="827"/>
      <c r="ACI5" s="827"/>
      <c r="ACJ5" s="827"/>
      <c r="ACK5" s="827"/>
      <c r="ACL5" s="827"/>
      <c r="ACM5" s="827"/>
      <c r="ACN5" s="827"/>
      <c r="ACO5" s="827"/>
      <c r="ACP5" s="827"/>
      <c r="ACQ5" s="827"/>
      <c r="ACR5" s="827"/>
      <c r="ACS5" s="827"/>
      <c r="ACT5" s="827"/>
      <c r="ACU5" s="827"/>
      <c r="ACV5" s="827"/>
      <c r="ACW5" s="826"/>
      <c r="ACX5" s="827"/>
      <c r="ACY5" s="827"/>
      <c r="ACZ5" s="827"/>
      <c r="ADA5" s="827"/>
      <c r="ADB5" s="827"/>
      <c r="ADC5" s="827"/>
      <c r="ADD5" s="827"/>
      <c r="ADE5" s="827"/>
      <c r="ADF5" s="827"/>
      <c r="ADG5" s="827"/>
      <c r="ADH5" s="827"/>
      <c r="ADI5" s="827"/>
      <c r="ADJ5" s="827"/>
      <c r="ADK5" s="827"/>
      <c r="ADL5" s="827"/>
      <c r="ADM5" s="827"/>
      <c r="ADN5" s="827"/>
      <c r="ADO5" s="827"/>
      <c r="ADP5" s="827"/>
      <c r="ADQ5" s="827"/>
      <c r="ADR5" s="827"/>
      <c r="ADS5" s="827"/>
      <c r="ADT5" s="827"/>
      <c r="ADU5" s="827"/>
      <c r="ADV5" s="827"/>
      <c r="ADW5" s="827"/>
      <c r="ADX5" s="827"/>
      <c r="ADY5" s="827"/>
      <c r="ADZ5" s="827"/>
      <c r="AEA5" s="827"/>
      <c r="AEB5" s="826"/>
      <c r="AEC5" s="827"/>
      <c r="AED5" s="827"/>
      <c r="AEE5" s="827"/>
      <c r="AEF5" s="827"/>
      <c r="AEG5" s="827"/>
      <c r="AEH5" s="827"/>
      <c r="AEI5" s="827"/>
      <c r="AEJ5" s="827"/>
      <c r="AEK5" s="827"/>
      <c r="AEL5" s="827"/>
      <c r="AEM5" s="827"/>
      <c r="AEN5" s="827"/>
      <c r="AEO5" s="827"/>
      <c r="AEP5" s="827"/>
      <c r="AEQ5" s="827"/>
      <c r="AER5" s="827"/>
      <c r="AES5" s="827"/>
      <c r="AET5" s="827"/>
      <c r="AEU5" s="827"/>
      <c r="AEV5" s="827"/>
      <c r="AEW5" s="827"/>
      <c r="AEX5" s="827"/>
      <c r="AEY5" s="827"/>
      <c r="AEZ5" s="827"/>
      <c r="AFA5" s="827"/>
      <c r="AFB5" s="827"/>
      <c r="AFC5" s="827"/>
      <c r="AFD5" s="827"/>
      <c r="AFE5" s="827"/>
      <c r="AFF5" s="827"/>
      <c r="AFG5" s="826"/>
      <c r="AFH5" s="827"/>
      <c r="AFI5" s="827"/>
      <c r="AFJ5" s="827"/>
      <c r="AFK5" s="827"/>
      <c r="AFL5" s="827"/>
      <c r="AFM5" s="827"/>
      <c r="AFN5" s="827"/>
      <c r="AFO5" s="827"/>
      <c r="AFP5" s="827"/>
      <c r="AFQ5" s="827"/>
      <c r="AFR5" s="827"/>
      <c r="AFS5" s="827"/>
      <c r="AFT5" s="827"/>
      <c r="AFU5" s="827"/>
      <c r="AFV5" s="827"/>
      <c r="AFW5" s="827"/>
      <c r="AFX5" s="827"/>
      <c r="AFY5" s="827"/>
      <c r="AFZ5" s="827"/>
      <c r="AGA5" s="827"/>
      <c r="AGB5" s="827"/>
      <c r="AGC5" s="827"/>
      <c r="AGD5" s="827"/>
      <c r="AGE5" s="827"/>
      <c r="AGF5" s="827"/>
      <c r="AGG5" s="827"/>
      <c r="AGH5" s="827"/>
      <c r="AGI5" s="827"/>
      <c r="AGJ5" s="827"/>
      <c r="AGK5" s="827"/>
      <c r="AGL5" s="826"/>
      <c r="AGM5" s="827"/>
      <c r="AGN5" s="827"/>
      <c r="AGO5" s="827"/>
      <c r="AGP5" s="827"/>
      <c r="AGQ5" s="827"/>
      <c r="AGR5" s="827"/>
      <c r="AGS5" s="827"/>
      <c r="AGT5" s="827"/>
      <c r="AGU5" s="827"/>
      <c r="AGV5" s="827"/>
      <c r="AGW5" s="827"/>
      <c r="AGX5" s="827"/>
      <c r="AGY5" s="827"/>
      <c r="AGZ5" s="827"/>
      <c r="AHA5" s="827"/>
      <c r="AHB5" s="827"/>
      <c r="AHC5" s="827"/>
      <c r="AHD5" s="827"/>
      <c r="AHE5" s="827"/>
      <c r="AHF5" s="827"/>
      <c r="AHG5" s="827"/>
      <c r="AHH5" s="827"/>
      <c r="AHI5" s="827"/>
      <c r="AHJ5" s="827"/>
      <c r="AHK5" s="827"/>
      <c r="AHL5" s="827"/>
      <c r="AHM5" s="827"/>
      <c r="AHN5" s="827"/>
      <c r="AHO5" s="827"/>
      <c r="AHP5" s="827"/>
      <c r="AHQ5" s="826"/>
      <c r="AHR5" s="827"/>
      <c r="AHS5" s="827"/>
      <c r="AHT5" s="827"/>
      <c r="AHU5" s="827"/>
      <c r="AHV5" s="827"/>
      <c r="AHW5" s="827"/>
      <c r="AHX5" s="827"/>
      <c r="AHY5" s="827"/>
      <c r="AHZ5" s="827"/>
      <c r="AIA5" s="827"/>
      <c r="AIB5" s="827"/>
      <c r="AIC5" s="827"/>
      <c r="AID5" s="827"/>
      <c r="AIE5" s="827"/>
      <c r="AIF5" s="827"/>
      <c r="AIG5" s="827"/>
      <c r="AIH5" s="827"/>
      <c r="AII5" s="827"/>
      <c r="AIJ5" s="827"/>
      <c r="AIK5" s="827"/>
      <c r="AIL5" s="827"/>
      <c r="AIM5" s="827"/>
      <c r="AIN5" s="827"/>
      <c r="AIO5" s="827"/>
      <c r="AIP5" s="827"/>
      <c r="AIQ5" s="827"/>
      <c r="AIR5" s="827"/>
      <c r="AIS5" s="827"/>
      <c r="AIT5" s="827"/>
      <c r="AIU5" s="827"/>
      <c r="AIV5" s="826"/>
      <c r="AIW5" s="827"/>
      <c r="AIX5" s="827"/>
      <c r="AIY5" s="827"/>
      <c r="AIZ5" s="827"/>
      <c r="AJA5" s="827"/>
      <c r="AJB5" s="827"/>
      <c r="AJC5" s="827"/>
      <c r="AJD5" s="827"/>
      <c r="AJE5" s="827"/>
      <c r="AJF5" s="827"/>
      <c r="AJG5" s="827"/>
      <c r="AJH5" s="827"/>
      <c r="AJI5" s="827"/>
      <c r="AJJ5" s="827"/>
      <c r="AJK5" s="827"/>
      <c r="AJL5" s="827"/>
      <c r="AJM5" s="827"/>
      <c r="AJN5" s="827"/>
      <c r="AJO5" s="827"/>
      <c r="AJP5" s="827"/>
      <c r="AJQ5" s="827"/>
      <c r="AJR5" s="827"/>
      <c r="AJS5" s="827"/>
      <c r="AJT5" s="827"/>
      <c r="AJU5" s="827"/>
      <c r="AJV5" s="827"/>
      <c r="AJW5" s="827"/>
      <c r="AJX5" s="827"/>
      <c r="AJY5" s="827"/>
      <c r="AJZ5" s="827"/>
      <c r="AKA5" s="826"/>
      <c r="AKB5" s="827"/>
      <c r="AKC5" s="827"/>
      <c r="AKD5" s="827"/>
      <c r="AKE5" s="827"/>
      <c r="AKF5" s="827"/>
      <c r="AKG5" s="827"/>
      <c r="AKH5" s="827"/>
      <c r="AKI5" s="827"/>
      <c r="AKJ5" s="827"/>
      <c r="AKK5" s="827"/>
      <c r="AKL5" s="827"/>
      <c r="AKM5" s="827"/>
      <c r="AKN5" s="827"/>
      <c r="AKO5" s="827"/>
      <c r="AKP5" s="827"/>
      <c r="AKQ5" s="827"/>
      <c r="AKR5" s="827"/>
      <c r="AKS5" s="827"/>
      <c r="AKT5" s="827"/>
      <c r="AKU5" s="827"/>
      <c r="AKV5" s="827"/>
      <c r="AKW5" s="827"/>
      <c r="AKX5" s="827"/>
      <c r="AKY5" s="827"/>
      <c r="AKZ5" s="827"/>
      <c r="ALA5" s="827"/>
      <c r="ALB5" s="827"/>
      <c r="ALC5" s="827"/>
      <c r="ALD5" s="827"/>
      <c r="ALE5" s="827"/>
      <c r="ALF5" s="826"/>
      <c r="ALG5" s="827"/>
      <c r="ALH5" s="827"/>
      <c r="ALI5" s="827"/>
      <c r="ALJ5" s="827"/>
      <c r="ALK5" s="827"/>
      <c r="ALL5" s="827"/>
      <c r="ALM5" s="827"/>
      <c r="ALN5" s="827"/>
      <c r="ALO5" s="827"/>
      <c r="ALP5" s="827"/>
      <c r="ALQ5" s="827"/>
      <c r="ALR5" s="827"/>
      <c r="ALS5" s="827"/>
      <c r="ALT5" s="827"/>
      <c r="ALU5" s="827"/>
      <c r="ALV5" s="827"/>
      <c r="ALW5" s="827"/>
      <c r="ALX5" s="827"/>
      <c r="ALY5" s="827"/>
      <c r="ALZ5" s="827"/>
      <c r="AMA5" s="827"/>
      <c r="AMB5" s="827"/>
      <c r="AMC5" s="827"/>
      <c r="AMD5" s="827"/>
      <c r="AME5" s="827"/>
      <c r="AMF5" s="827"/>
      <c r="AMG5" s="827"/>
      <c r="AMH5" s="827"/>
      <c r="AMI5" s="827"/>
      <c r="AMJ5" s="827"/>
      <c r="AMK5" s="826"/>
      <c r="AML5" s="827"/>
      <c r="AMM5" s="827"/>
      <c r="AMN5" s="827"/>
      <c r="AMO5" s="827"/>
      <c r="AMP5" s="827"/>
      <c r="AMQ5" s="827"/>
      <c r="AMR5" s="827"/>
      <c r="AMS5" s="827"/>
      <c r="AMT5" s="827"/>
      <c r="AMU5" s="827"/>
      <c r="AMV5" s="827"/>
      <c r="AMW5" s="827"/>
      <c r="AMX5" s="827"/>
      <c r="AMY5" s="827"/>
      <c r="AMZ5" s="827"/>
      <c r="ANA5" s="827"/>
      <c r="ANB5" s="827"/>
      <c r="ANC5" s="827"/>
      <c r="AND5" s="827"/>
      <c r="ANE5" s="827"/>
      <c r="ANF5" s="827"/>
      <c r="ANG5" s="827"/>
      <c r="ANH5" s="827"/>
      <c r="ANI5" s="827"/>
      <c r="ANJ5" s="827"/>
      <c r="ANK5" s="827"/>
      <c r="ANL5" s="827"/>
      <c r="ANM5" s="827"/>
      <c r="ANN5" s="827"/>
      <c r="ANO5" s="827"/>
      <c r="ANP5" s="826"/>
      <c r="ANQ5" s="827"/>
      <c r="ANR5" s="827"/>
      <c r="ANS5" s="827"/>
      <c r="ANT5" s="827"/>
      <c r="ANU5" s="827"/>
      <c r="ANV5" s="827"/>
      <c r="ANW5" s="827"/>
      <c r="ANX5" s="827"/>
      <c r="ANY5" s="827"/>
      <c r="ANZ5" s="827"/>
      <c r="AOA5" s="827"/>
      <c r="AOB5" s="827"/>
      <c r="AOC5" s="827"/>
      <c r="AOD5" s="827"/>
      <c r="AOE5" s="827"/>
      <c r="AOF5" s="827"/>
      <c r="AOG5" s="827"/>
      <c r="AOH5" s="827"/>
      <c r="AOI5" s="827"/>
      <c r="AOJ5" s="827"/>
      <c r="AOK5" s="827"/>
      <c r="AOL5" s="827"/>
      <c r="AOM5" s="827"/>
      <c r="AON5" s="827"/>
      <c r="AOO5" s="827"/>
      <c r="AOP5" s="827"/>
      <c r="AOQ5" s="827"/>
      <c r="AOR5" s="827"/>
      <c r="AOS5" s="827"/>
      <c r="AOT5" s="827"/>
      <c r="AOU5" s="826"/>
      <c r="AOV5" s="827"/>
      <c r="AOW5" s="827"/>
      <c r="AOX5" s="827"/>
      <c r="AOY5" s="827"/>
      <c r="AOZ5" s="827"/>
      <c r="APA5" s="827"/>
      <c r="APB5" s="827"/>
      <c r="APC5" s="827"/>
      <c r="APD5" s="827"/>
      <c r="APE5" s="827"/>
      <c r="APF5" s="827"/>
      <c r="APG5" s="827"/>
      <c r="APH5" s="827"/>
      <c r="API5" s="827"/>
      <c r="APJ5" s="827"/>
      <c r="APK5" s="827"/>
      <c r="APL5" s="827"/>
      <c r="APM5" s="827"/>
      <c r="APN5" s="827"/>
      <c r="APO5" s="827"/>
      <c r="APP5" s="827"/>
      <c r="APQ5" s="827"/>
      <c r="APR5" s="827"/>
      <c r="APS5" s="827"/>
      <c r="APT5" s="827"/>
      <c r="APU5" s="827"/>
      <c r="APV5" s="827"/>
      <c r="APW5" s="827"/>
      <c r="APX5" s="827"/>
      <c r="APY5" s="827"/>
      <c r="APZ5" s="826"/>
      <c r="AQA5" s="827"/>
      <c r="AQB5" s="827"/>
      <c r="AQC5" s="827"/>
      <c r="AQD5" s="827"/>
      <c r="AQE5" s="827"/>
      <c r="AQF5" s="827"/>
      <c r="AQG5" s="827"/>
      <c r="AQH5" s="827"/>
      <c r="AQI5" s="827"/>
      <c r="AQJ5" s="827"/>
      <c r="AQK5" s="827"/>
      <c r="AQL5" s="827"/>
      <c r="AQM5" s="827"/>
      <c r="AQN5" s="827"/>
      <c r="AQO5" s="827"/>
      <c r="AQP5" s="827"/>
      <c r="AQQ5" s="827"/>
      <c r="AQR5" s="827"/>
      <c r="AQS5" s="827"/>
      <c r="AQT5" s="827"/>
      <c r="AQU5" s="827"/>
      <c r="AQV5" s="827"/>
      <c r="AQW5" s="827"/>
      <c r="AQX5" s="827"/>
      <c r="AQY5" s="827"/>
      <c r="AQZ5" s="827"/>
      <c r="ARA5" s="827"/>
      <c r="ARB5" s="827"/>
      <c r="ARC5" s="827"/>
      <c r="ARD5" s="827"/>
      <c r="ARE5" s="826"/>
      <c r="ARF5" s="827"/>
      <c r="ARG5" s="827"/>
      <c r="ARH5" s="827"/>
      <c r="ARI5" s="827"/>
      <c r="ARJ5" s="827"/>
      <c r="ARK5" s="827"/>
      <c r="ARL5" s="827"/>
      <c r="ARM5" s="827"/>
      <c r="ARN5" s="827"/>
      <c r="ARO5" s="827"/>
      <c r="ARP5" s="827"/>
      <c r="ARQ5" s="827"/>
      <c r="ARR5" s="827"/>
      <c r="ARS5" s="827"/>
      <c r="ART5" s="827"/>
      <c r="ARU5" s="827"/>
      <c r="ARV5" s="827"/>
      <c r="ARW5" s="827"/>
      <c r="ARX5" s="827"/>
      <c r="ARY5" s="827"/>
      <c r="ARZ5" s="827"/>
      <c r="ASA5" s="827"/>
      <c r="ASB5" s="827"/>
      <c r="ASC5" s="827"/>
      <c r="ASD5" s="827"/>
      <c r="ASE5" s="827"/>
      <c r="ASF5" s="827"/>
      <c r="ASG5" s="827"/>
      <c r="ASH5" s="827"/>
      <c r="ASI5" s="827"/>
      <c r="ASJ5" s="826"/>
      <c r="ASK5" s="827"/>
      <c r="ASL5" s="827"/>
      <c r="ASM5" s="827"/>
      <c r="ASN5" s="827"/>
      <c r="ASO5" s="827"/>
      <c r="ASP5" s="827"/>
      <c r="ASQ5" s="827"/>
      <c r="ASR5" s="827"/>
      <c r="ASS5" s="827"/>
      <c r="AST5" s="827"/>
      <c r="ASU5" s="827"/>
      <c r="ASV5" s="827"/>
      <c r="ASW5" s="827"/>
      <c r="ASX5" s="827"/>
      <c r="ASY5" s="827"/>
      <c r="ASZ5" s="827"/>
      <c r="ATA5" s="827"/>
      <c r="ATB5" s="827"/>
      <c r="ATC5" s="827"/>
      <c r="ATD5" s="827"/>
      <c r="ATE5" s="827"/>
      <c r="ATF5" s="827"/>
      <c r="ATG5" s="827"/>
      <c r="ATH5" s="827"/>
      <c r="ATI5" s="827"/>
      <c r="ATJ5" s="827"/>
      <c r="ATK5" s="827"/>
      <c r="ATL5" s="827"/>
      <c r="ATM5" s="827"/>
      <c r="ATN5" s="827"/>
      <c r="ATO5" s="826"/>
      <c r="ATP5" s="827"/>
      <c r="ATQ5" s="827"/>
      <c r="ATR5" s="827"/>
      <c r="ATS5" s="827"/>
      <c r="ATT5" s="827"/>
      <c r="ATU5" s="827"/>
      <c r="ATV5" s="827"/>
      <c r="ATW5" s="827"/>
      <c r="ATX5" s="827"/>
      <c r="ATY5" s="827"/>
      <c r="ATZ5" s="827"/>
      <c r="AUA5" s="827"/>
      <c r="AUB5" s="827"/>
      <c r="AUC5" s="827"/>
      <c r="AUD5" s="827"/>
      <c r="AUE5" s="827"/>
      <c r="AUF5" s="827"/>
      <c r="AUG5" s="827"/>
      <c r="AUH5" s="827"/>
      <c r="AUI5" s="827"/>
      <c r="AUJ5" s="827"/>
      <c r="AUK5" s="827"/>
      <c r="AUL5" s="827"/>
      <c r="AUM5" s="827"/>
      <c r="AUN5" s="827"/>
      <c r="AUO5" s="827"/>
      <c r="AUP5" s="827"/>
      <c r="AUQ5" s="827"/>
      <c r="AUR5" s="827"/>
      <c r="AUS5" s="827"/>
      <c r="AUT5" s="826"/>
      <c r="AUU5" s="827"/>
      <c r="AUV5" s="827"/>
      <c r="AUW5" s="827"/>
      <c r="AUX5" s="827"/>
      <c r="AUY5" s="827"/>
      <c r="AUZ5" s="827"/>
      <c r="AVA5" s="827"/>
      <c r="AVB5" s="827"/>
      <c r="AVC5" s="827"/>
      <c r="AVD5" s="827"/>
      <c r="AVE5" s="827"/>
      <c r="AVF5" s="827"/>
      <c r="AVG5" s="827"/>
      <c r="AVH5" s="827"/>
      <c r="AVI5" s="827"/>
      <c r="AVJ5" s="827"/>
      <c r="AVK5" s="827"/>
      <c r="AVL5" s="827"/>
      <c r="AVM5" s="827"/>
      <c r="AVN5" s="827"/>
      <c r="AVO5" s="827"/>
      <c r="AVP5" s="827"/>
      <c r="AVQ5" s="827"/>
      <c r="AVR5" s="827"/>
      <c r="AVS5" s="827"/>
      <c r="AVT5" s="827"/>
      <c r="AVU5" s="827"/>
      <c r="AVV5" s="827"/>
      <c r="AVW5" s="827"/>
      <c r="AVX5" s="827"/>
      <c r="AVY5" s="826"/>
      <c r="AVZ5" s="827"/>
      <c r="AWA5" s="827"/>
      <c r="AWB5" s="827"/>
      <c r="AWC5" s="827"/>
      <c r="AWD5" s="827"/>
      <c r="AWE5" s="827"/>
      <c r="AWF5" s="827"/>
      <c r="AWG5" s="827"/>
      <c r="AWH5" s="827"/>
      <c r="AWI5" s="827"/>
      <c r="AWJ5" s="827"/>
      <c r="AWK5" s="827"/>
      <c r="AWL5" s="827"/>
      <c r="AWM5" s="827"/>
      <c r="AWN5" s="827"/>
      <c r="AWO5" s="827"/>
      <c r="AWP5" s="827"/>
      <c r="AWQ5" s="827"/>
      <c r="AWR5" s="827"/>
      <c r="AWS5" s="827"/>
      <c r="AWT5" s="827"/>
      <c r="AWU5" s="827"/>
      <c r="AWV5" s="827"/>
      <c r="AWW5" s="827"/>
      <c r="AWX5" s="827"/>
      <c r="AWY5" s="827"/>
      <c r="AWZ5" s="827"/>
      <c r="AXA5" s="827"/>
      <c r="AXB5" s="827"/>
      <c r="AXC5" s="827"/>
      <c r="AXD5" s="826"/>
      <c r="AXE5" s="827"/>
      <c r="AXF5" s="827"/>
      <c r="AXG5" s="827"/>
      <c r="AXH5" s="827"/>
      <c r="AXI5" s="827"/>
      <c r="AXJ5" s="827"/>
      <c r="AXK5" s="827"/>
      <c r="AXL5" s="827"/>
      <c r="AXM5" s="827"/>
      <c r="AXN5" s="827"/>
      <c r="AXO5" s="827"/>
      <c r="AXP5" s="827"/>
      <c r="AXQ5" s="827"/>
      <c r="AXR5" s="827"/>
      <c r="AXS5" s="827"/>
      <c r="AXT5" s="827"/>
      <c r="AXU5" s="827"/>
      <c r="AXV5" s="827"/>
      <c r="AXW5" s="827"/>
      <c r="AXX5" s="827"/>
      <c r="AXY5" s="827"/>
      <c r="AXZ5" s="827"/>
      <c r="AYA5" s="827"/>
      <c r="AYB5" s="827"/>
      <c r="AYC5" s="827"/>
      <c r="AYD5" s="827"/>
      <c r="AYE5" s="827"/>
      <c r="AYF5" s="827"/>
      <c r="AYG5" s="827"/>
      <c r="AYH5" s="827"/>
      <c r="AYI5" s="826"/>
      <c r="AYJ5" s="827"/>
      <c r="AYK5" s="827"/>
      <c r="AYL5" s="827"/>
      <c r="AYM5" s="827"/>
      <c r="AYN5" s="827"/>
      <c r="AYO5" s="827"/>
      <c r="AYP5" s="827"/>
      <c r="AYQ5" s="827"/>
      <c r="AYR5" s="827"/>
      <c r="AYS5" s="827"/>
      <c r="AYT5" s="827"/>
      <c r="AYU5" s="827"/>
      <c r="AYV5" s="827"/>
      <c r="AYW5" s="827"/>
      <c r="AYX5" s="827"/>
      <c r="AYY5" s="827"/>
      <c r="AYZ5" s="827"/>
      <c r="AZA5" s="827"/>
      <c r="AZB5" s="827"/>
      <c r="AZC5" s="827"/>
      <c r="AZD5" s="827"/>
      <c r="AZE5" s="827"/>
      <c r="AZF5" s="827"/>
      <c r="AZG5" s="827"/>
      <c r="AZH5" s="827"/>
      <c r="AZI5" s="827"/>
      <c r="AZJ5" s="827"/>
      <c r="AZK5" s="827"/>
      <c r="AZL5" s="827"/>
      <c r="AZM5" s="827"/>
      <c r="AZN5" s="826"/>
      <c r="AZO5" s="827"/>
      <c r="AZP5" s="827"/>
      <c r="AZQ5" s="827"/>
      <c r="AZR5" s="827"/>
      <c r="AZS5" s="827"/>
      <c r="AZT5" s="827"/>
      <c r="AZU5" s="827"/>
      <c r="AZV5" s="827"/>
      <c r="AZW5" s="827"/>
      <c r="AZX5" s="827"/>
      <c r="AZY5" s="827"/>
      <c r="AZZ5" s="827"/>
      <c r="BAA5" s="827"/>
      <c r="BAB5" s="827"/>
      <c r="BAC5" s="827"/>
      <c r="BAD5" s="827"/>
      <c r="BAE5" s="827"/>
      <c r="BAF5" s="827"/>
      <c r="BAG5" s="827"/>
      <c r="BAH5" s="827"/>
      <c r="BAI5" s="827"/>
      <c r="BAJ5" s="827"/>
      <c r="BAK5" s="827"/>
      <c r="BAL5" s="827"/>
      <c r="BAM5" s="827"/>
      <c r="BAN5" s="827"/>
      <c r="BAO5" s="827"/>
      <c r="BAP5" s="827"/>
      <c r="BAQ5" s="827"/>
      <c r="BAR5" s="827"/>
      <c r="BAS5" s="826"/>
      <c r="BAT5" s="827"/>
      <c r="BAU5" s="827"/>
      <c r="BAV5" s="827"/>
      <c r="BAW5" s="827"/>
      <c r="BAX5" s="827"/>
      <c r="BAY5" s="827"/>
      <c r="BAZ5" s="827"/>
      <c r="BBA5" s="827"/>
      <c r="BBB5" s="827"/>
      <c r="BBC5" s="827"/>
      <c r="BBD5" s="827"/>
      <c r="BBE5" s="827"/>
      <c r="BBF5" s="827"/>
      <c r="BBG5" s="827"/>
      <c r="BBH5" s="827"/>
      <c r="BBI5" s="827"/>
      <c r="BBJ5" s="827"/>
      <c r="BBK5" s="827"/>
      <c r="BBL5" s="827"/>
      <c r="BBM5" s="827"/>
      <c r="BBN5" s="827"/>
      <c r="BBO5" s="827"/>
      <c r="BBP5" s="827"/>
      <c r="BBQ5" s="827"/>
      <c r="BBR5" s="827"/>
      <c r="BBS5" s="827"/>
      <c r="BBT5" s="827"/>
      <c r="BBU5" s="827"/>
      <c r="BBV5" s="827"/>
      <c r="BBW5" s="827"/>
      <c r="BBX5" s="826"/>
      <c r="BBY5" s="827"/>
      <c r="BBZ5" s="827"/>
      <c r="BCA5" s="827"/>
      <c r="BCB5" s="827"/>
      <c r="BCC5" s="827"/>
      <c r="BCD5" s="827"/>
      <c r="BCE5" s="827"/>
      <c r="BCF5" s="827"/>
      <c r="BCG5" s="827"/>
      <c r="BCH5" s="827"/>
      <c r="BCI5" s="827"/>
      <c r="BCJ5" s="827"/>
      <c r="BCK5" s="827"/>
      <c r="BCL5" s="827"/>
      <c r="BCM5" s="827"/>
      <c r="BCN5" s="827"/>
      <c r="BCO5" s="827"/>
      <c r="BCP5" s="827"/>
      <c r="BCQ5" s="827"/>
      <c r="BCR5" s="827"/>
      <c r="BCS5" s="827"/>
      <c r="BCT5" s="827"/>
      <c r="BCU5" s="827"/>
      <c r="BCV5" s="827"/>
      <c r="BCW5" s="827"/>
      <c r="BCX5" s="827"/>
      <c r="BCY5" s="827"/>
      <c r="BCZ5" s="827"/>
      <c r="BDA5" s="827"/>
      <c r="BDB5" s="827"/>
      <c r="BDC5" s="826"/>
      <c r="BDD5" s="827"/>
      <c r="BDE5" s="827"/>
      <c r="BDF5" s="827"/>
      <c r="BDG5" s="827"/>
      <c r="BDH5" s="827"/>
      <c r="BDI5" s="827"/>
      <c r="BDJ5" s="827"/>
      <c r="BDK5" s="827"/>
      <c r="BDL5" s="827"/>
      <c r="BDM5" s="827"/>
      <c r="BDN5" s="827"/>
      <c r="BDO5" s="827"/>
      <c r="BDP5" s="827"/>
      <c r="BDQ5" s="827"/>
      <c r="BDR5" s="827"/>
      <c r="BDS5" s="827"/>
      <c r="BDT5" s="827"/>
      <c r="BDU5" s="827"/>
      <c r="BDV5" s="827"/>
      <c r="BDW5" s="827"/>
      <c r="BDX5" s="827"/>
      <c r="BDY5" s="827"/>
      <c r="BDZ5" s="827"/>
      <c r="BEA5" s="827"/>
      <c r="BEB5" s="827"/>
      <c r="BEC5" s="827"/>
      <c r="BED5" s="827"/>
      <c r="BEE5" s="827"/>
      <c r="BEF5" s="827"/>
      <c r="BEG5" s="827"/>
      <c r="BEH5" s="826"/>
      <c r="BEI5" s="827"/>
      <c r="BEJ5" s="827"/>
      <c r="BEK5" s="827"/>
      <c r="BEL5" s="827"/>
      <c r="BEM5" s="827"/>
      <c r="BEN5" s="827"/>
      <c r="BEO5" s="827"/>
      <c r="BEP5" s="827"/>
      <c r="BEQ5" s="827"/>
      <c r="BER5" s="827"/>
      <c r="BES5" s="827"/>
      <c r="BET5" s="827"/>
      <c r="BEU5" s="827"/>
      <c r="BEV5" s="827"/>
      <c r="BEW5" s="827"/>
      <c r="BEX5" s="827"/>
      <c r="BEY5" s="827"/>
      <c r="BEZ5" s="827"/>
      <c r="BFA5" s="827"/>
      <c r="BFB5" s="827"/>
      <c r="BFC5" s="827"/>
      <c r="BFD5" s="827"/>
      <c r="BFE5" s="827"/>
      <c r="BFF5" s="827"/>
      <c r="BFG5" s="827"/>
      <c r="BFH5" s="827"/>
      <c r="BFI5" s="827"/>
      <c r="BFJ5" s="827"/>
      <c r="BFK5" s="827"/>
      <c r="BFL5" s="827"/>
      <c r="BFM5" s="826"/>
      <c r="BFN5" s="827"/>
      <c r="BFO5" s="827"/>
      <c r="BFP5" s="827"/>
      <c r="BFQ5" s="827"/>
      <c r="BFR5" s="827"/>
      <c r="BFS5" s="827"/>
      <c r="BFT5" s="827"/>
      <c r="BFU5" s="827"/>
      <c r="BFV5" s="827"/>
      <c r="BFW5" s="827"/>
      <c r="BFX5" s="827"/>
      <c r="BFY5" s="827"/>
      <c r="BFZ5" s="827"/>
      <c r="BGA5" s="827"/>
      <c r="BGB5" s="827"/>
      <c r="BGC5" s="827"/>
      <c r="BGD5" s="827"/>
      <c r="BGE5" s="827"/>
      <c r="BGF5" s="827"/>
      <c r="BGG5" s="827"/>
      <c r="BGH5" s="827"/>
      <c r="BGI5" s="827"/>
      <c r="BGJ5" s="827"/>
      <c r="BGK5" s="827"/>
      <c r="BGL5" s="827"/>
      <c r="BGM5" s="827"/>
      <c r="BGN5" s="827"/>
      <c r="BGO5" s="827"/>
      <c r="BGP5" s="827"/>
      <c r="BGQ5" s="827"/>
      <c r="BGR5" s="826"/>
      <c r="BGS5" s="827"/>
      <c r="BGT5" s="827"/>
      <c r="BGU5" s="827"/>
      <c r="BGV5" s="827"/>
      <c r="BGW5" s="827"/>
      <c r="BGX5" s="827"/>
      <c r="BGY5" s="827"/>
      <c r="BGZ5" s="827"/>
      <c r="BHA5" s="827"/>
      <c r="BHB5" s="827"/>
      <c r="BHC5" s="827"/>
      <c r="BHD5" s="827"/>
      <c r="BHE5" s="827"/>
      <c r="BHF5" s="827"/>
      <c r="BHG5" s="827"/>
      <c r="BHH5" s="827"/>
      <c r="BHI5" s="827"/>
      <c r="BHJ5" s="827"/>
      <c r="BHK5" s="827"/>
      <c r="BHL5" s="827"/>
      <c r="BHM5" s="827"/>
      <c r="BHN5" s="827"/>
      <c r="BHO5" s="827"/>
      <c r="BHP5" s="827"/>
      <c r="BHQ5" s="827"/>
      <c r="BHR5" s="827"/>
      <c r="BHS5" s="827"/>
      <c r="BHT5" s="827"/>
      <c r="BHU5" s="827"/>
      <c r="BHV5" s="827"/>
      <c r="BHW5" s="826"/>
      <c r="BHX5" s="827"/>
      <c r="BHY5" s="827"/>
      <c r="BHZ5" s="827"/>
      <c r="BIA5" s="827"/>
      <c r="BIB5" s="827"/>
      <c r="BIC5" s="827"/>
      <c r="BID5" s="827"/>
      <c r="BIE5" s="827"/>
      <c r="BIF5" s="827"/>
      <c r="BIG5" s="827"/>
      <c r="BIH5" s="827"/>
      <c r="BII5" s="827"/>
      <c r="BIJ5" s="827"/>
      <c r="BIK5" s="827"/>
      <c r="BIL5" s="827"/>
      <c r="BIM5" s="827"/>
      <c r="BIN5" s="827"/>
      <c r="BIO5" s="827"/>
      <c r="BIP5" s="827"/>
      <c r="BIQ5" s="827"/>
      <c r="BIR5" s="827"/>
      <c r="BIS5" s="827"/>
      <c r="BIT5" s="827"/>
      <c r="BIU5" s="827"/>
      <c r="BIV5" s="827"/>
      <c r="BIW5" s="827"/>
      <c r="BIX5" s="827"/>
      <c r="BIY5" s="827"/>
      <c r="BIZ5" s="827"/>
      <c r="BJA5" s="827"/>
      <c r="BJB5" s="826"/>
      <c r="BJC5" s="827"/>
      <c r="BJD5" s="827"/>
      <c r="BJE5" s="827"/>
      <c r="BJF5" s="827"/>
      <c r="BJG5" s="827"/>
      <c r="BJH5" s="827"/>
      <c r="BJI5" s="827"/>
      <c r="BJJ5" s="827"/>
      <c r="BJK5" s="827"/>
      <c r="BJL5" s="827"/>
      <c r="BJM5" s="827"/>
      <c r="BJN5" s="827"/>
      <c r="BJO5" s="827"/>
      <c r="BJP5" s="827"/>
      <c r="BJQ5" s="827"/>
      <c r="BJR5" s="827"/>
      <c r="BJS5" s="827"/>
      <c r="BJT5" s="827"/>
      <c r="BJU5" s="827"/>
      <c r="BJV5" s="827"/>
      <c r="BJW5" s="827"/>
      <c r="BJX5" s="827"/>
      <c r="BJY5" s="827"/>
      <c r="BJZ5" s="827"/>
      <c r="BKA5" s="827"/>
      <c r="BKB5" s="827"/>
      <c r="BKC5" s="827"/>
      <c r="BKD5" s="827"/>
      <c r="BKE5" s="827"/>
      <c r="BKF5" s="827"/>
      <c r="BKG5" s="826"/>
      <c r="BKH5" s="827"/>
      <c r="BKI5" s="827"/>
      <c r="BKJ5" s="827"/>
      <c r="BKK5" s="827"/>
      <c r="BKL5" s="827"/>
      <c r="BKM5" s="827"/>
      <c r="BKN5" s="827"/>
      <c r="BKO5" s="827"/>
      <c r="BKP5" s="827"/>
      <c r="BKQ5" s="827"/>
      <c r="BKR5" s="827"/>
      <c r="BKS5" s="827"/>
      <c r="BKT5" s="827"/>
      <c r="BKU5" s="827"/>
      <c r="BKV5" s="827"/>
      <c r="BKW5" s="827"/>
      <c r="BKX5" s="827"/>
      <c r="BKY5" s="827"/>
      <c r="BKZ5" s="827"/>
      <c r="BLA5" s="827"/>
      <c r="BLB5" s="827"/>
      <c r="BLC5" s="827"/>
      <c r="BLD5" s="827"/>
      <c r="BLE5" s="827"/>
      <c r="BLF5" s="827"/>
      <c r="BLG5" s="827"/>
      <c r="BLH5" s="827"/>
      <c r="BLI5" s="827"/>
      <c r="BLJ5" s="827"/>
      <c r="BLK5" s="827"/>
      <c r="BLL5" s="826"/>
      <c r="BLM5" s="827"/>
      <c r="BLN5" s="827"/>
      <c r="BLO5" s="827"/>
      <c r="BLP5" s="827"/>
      <c r="BLQ5" s="827"/>
      <c r="BLR5" s="827"/>
      <c r="BLS5" s="827"/>
      <c r="BLT5" s="827"/>
      <c r="BLU5" s="827"/>
      <c r="BLV5" s="827"/>
      <c r="BLW5" s="827"/>
      <c r="BLX5" s="827"/>
      <c r="BLY5" s="827"/>
      <c r="BLZ5" s="827"/>
      <c r="BMA5" s="827"/>
      <c r="BMB5" s="827"/>
      <c r="BMC5" s="827"/>
      <c r="BMD5" s="827"/>
      <c r="BME5" s="827"/>
      <c r="BMF5" s="827"/>
      <c r="BMG5" s="827"/>
      <c r="BMH5" s="827"/>
      <c r="BMI5" s="827"/>
      <c r="BMJ5" s="827"/>
      <c r="BMK5" s="827"/>
      <c r="BML5" s="827"/>
      <c r="BMM5" s="827"/>
      <c r="BMN5" s="827"/>
      <c r="BMO5" s="827"/>
      <c r="BMP5" s="827"/>
      <c r="BMQ5" s="826"/>
      <c r="BMR5" s="827"/>
      <c r="BMS5" s="827"/>
      <c r="BMT5" s="827"/>
      <c r="BMU5" s="827"/>
      <c r="BMV5" s="827"/>
      <c r="BMW5" s="827"/>
      <c r="BMX5" s="827"/>
      <c r="BMY5" s="827"/>
      <c r="BMZ5" s="827"/>
      <c r="BNA5" s="827"/>
      <c r="BNB5" s="827"/>
      <c r="BNC5" s="827"/>
      <c r="BND5" s="827"/>
      <c r="BNE5" s="827"/>
      <c r="BNF5" s="827"/>
      <c r="BNG5" s="827"/>
      <c r="BNH5" s="827"/>
      <c r="BNI5" s="827"/>
      <c r="BNJ5" s="827"/>
      <c r="BNK5" s="827"/>
      <c r="BNL5" s="827"/>
      <c r="BNM5" s="827"/>
      <c r="BNN5" s="827"/>
      <c r="BNO5" s="827"/>
      <c r="BNP5" s="827"/>
      <c r="BNQ5" s="827"/>
      <c r="BNR5" s="827"/>
      <c r="BNS5" s="827"/>
      <c r="BNT5" s="827"/>
      <c r="BNU5" s="827"/>
      <c r="BNV5" s="826"/>
      <c r="BNW5" s="827"/>
      <c r="BNX5" s="827"/>
      <c r="BNY5" s="827"/>
      <c r="BNZ5" s="827"/>
      <c r="BOA5" s="827"/>
      <c r="BOB5" s="827"/>
      <c r="BOC5" s="827"/>
      <c r="BOD5" s="827"/>
      <c r="BOE5" s="827"/>
      <c r="BOF5" s="827"/>
      <c r="BOG5" s="827"/>
      <c r="BOH5" s="827"/>
      <c r="BOI5" s="827"/>
      <c r="BOJ5" s="827"/>
      <c r="BOK5" s="827"/>
      <c r="BOL5" s="827"/>
      <c r="BOM5" s="827"/>
      <c r="BON5" s="827"/>
      <c r="BOO5" s="827"/>
      <c r="BOP5" s="827"/>
      <c r="BOQ5" s="827"/>
      <c r="BOR5" s="827"/>
      <c r="BOS5" s="827"/>
      <c r="BOT5" s="827"/>
      <c r="BOU5" s="827"/>
      <c r="BOV5" s="827"/>
      <c r="BOW5" s="827"/>
      <c r="BOX5" s="827"/>
      <c r="BOY5" s="827"/>
      <c r="BOZ5" s="827"/>
      <c r="BPA5" s="826"/>
      <c r="BPB5" s="827"/>
      <c r="BPC5" s="827"/>
      <c r="BPD5" s="827"/>
      <c r="BPE5" s="827"/>
      <c r="BPF5" s="827"/>
      <c r="BPG5" s="827"/>
      <c r="BPH5" s="827"/>
      <c r="BPI5" s="827"/>
      <c r="BPJ5" s="827"/>
      <c r="BPK5" s="827"/>
      <c r="BPL5" s="827"/>
      <c r="BPM5" s="827"/>
      <c r="BPN5" s="827"/>
      <c r="BPO5" s="827"/>
      <c r="BPP5" s="827"/>
      <c r="BPQ5" s="827"/>
      <c r="BPR5" s="827"/>
      <c r="BPS5" s="827"/>
      <c r="BPT5" s="827"/>
      <c r="BPU5" s="827"/>
      <c r="BPV5" s="827"/>
      <c r="BPW5" s="827"/>
      <c r="BPX5" s="827"/>
      <c r="BPY5" s="827"/>
      <c r="BPZ5" s="827"/>
      <c r="BQA5" s="827"/>
      <c r="BQB5" s="827"/>
      <c r="BQC5" s="827"/>
      <c r="BQD5" s="827"/>
      <c r="BQE5" s="827"/>
      <c r="BQF5" s="826"/>
      <c r="BQG5" s="827"/>
      <c r="BQH5" s="827"/>
      <c r="BQI5" s="827"/>
      <c r="BQJ5" s="827"/>
      <c r="BQK5" s="827"/>
      <c r="BQL5" s="827"/>
      <c r="BQM5" s="827"/>
      <c r="BQN5" s="827"/>
      <c r="BQO5" s="827"/>
      <c r="BQP5" s="827"/>
      <c r="BQQ5" s="827"/>
      <c r="BQR5" s="827"/>
      <c r="BQS5" s="827"/>
      <c r="BQT5" s="827"/>
      <c r="BQU5" s="827"/>
      <c r="BQV5" s="827"/>
      <c r="BQW5" s="827"/>
      <c r="BQX5" s="827"/>
      <c r="BQY5" s="827"/>
      <c r="BQZ5" s="827"/>
      <c r="BRA5" s="827"/>
      <c r="BRB5" s="827"/>
      <c r="BRC5" s="827"/>
      <c r="BRD5" s="827"/>
      <c r="BRE5" s="827"/>
      <c r="BRF5" s="827"/>
      <c r="BRG5" s="827"/>
      <c r="BRH5" s="827"/>
      <c r="BRI5" s="827"/>
      <c r="BRJ5" s="827"/>
      <c r="BRK5" s="826"/>
      <c r="BRL5" s="827"/>
      <c r="BRM5" s="827"/>
      <c r="BRN5" s="827"/>
      <c r="BRO5" s="827"/>
      <c r="BRP5" s="827"/>
      <c r="BRQ5" s="827"/>
      <c r="BRR5" s="827"/>
      <c r="BRS5" s="827"/>
      <c r="BRT5" s="827"/>
      <c r="BRU5" s="827"/>
      <c r="BRV5" s="827"/>
      <c r="BRW5" s="827"/>
      <c r="BRX5" s="827"/>
      <c r="BRY5" s="827"/>
      <c r="BRZ5" s="827"/>
      <c r="BSA5" s="827"/>
      <c r="BSB5" s="827"/>
      <c r="BSC5" s="827"/>
      <c r="BSD5" s="827"/>
      <c r="BSE5" s="827"/>
      <c r="BSF5" s="827"/>
      <c r="BSG5" s="827"/>
      <c r="BSH5" s="827"/>
      <c r="BSI5" s="827"/>
      <c r="BSJ5" s="827"/>
      <c r="BSK5" s="827"/>
      <c r="BSL5" s="827"/>
      <c r="BSM5" s="827"/>
      <c r="BSN5" s="827"/>
      <c r="BSO5" s="827"/>
      <c r="BSP5" s="826"/>
      <c r="BSQ5" s="827"/>
      <c r="BSR5" s="827"/>
      <c r="BSS5" s="827"/>
      <c r="BST5" s="827"/>
      <c r="BSU5" s="827"/>
      <c r="BSV5" s="827"/>
      <c r="BSW5" s="827"/>
      <c r="BSX5" s="827"/>
      <c r="BSY5" s="827"/>
      <c r="BSZ5" s="827"/>
      <c r="BTA5" s="827"/>
      <c r="BTB5" s="827"/>
      <c r="BTC5" s="827"/>
      <c r="BTD5" s="827"/>
      <c r="BTE5" s="827"/>
      <c r="BTF5" s="827"/>
      <c r="BTG5" s="827"/>
      <c r="BTH5" s="827"/>
      <c r="BTI5" s="827"/>
      <c r="BTJ5" s="827"/>
      <c r="BTK5" s="827"/>
      <c r="BTL5" s="827"/>
      <c r="BTM5" s="827"/>
      <c r="BTN5" s="827"/>
      <c r="BTO5" s="827"/>
      <c r="BTP5" s="827"/>
      <c r="BTQ5" s="827"/>
      <c r="BTR5" s="827"/>
      <c r="BTS5" s="827"/>
      <c r="BTT5" s="827"/>
      <c r="BTU5" s="826"/>
      <c r="BTV5" s="827"/>
      <c r="BTW5" s="827"/>
      <c r="BTX5" s="827"/>
      <c r="BTY5" s="827"/>
      <c r="BTZ5" s="827"/>
      <c r="BUA5" s="827"/>
      <c r="BUB5" s="827"/>
      <c r="BUC5" s="827"/>
      <c r="BUD5" s="827"/>
      <c r="BUE5" s="827"/>
      <c r="BUF5" s="827"/>
      <c r="BUG5" s="827"/>
      <c r="BUH5" s="827"/>
      <c r="BUI5" s="827"/>
      <c r="BUJ5" s="827"/>
      <c r="BUK5" s="827"/>
      <c r="BUL5" s="827"/>
      <c r="BUM5" s="827"/>
      <c r="BUN5" s="827"/>
      <c r="BUO5" s="827"/>
      <c r="BUP5" s="827"/>
      <c r="BUQ5" s="827"/>
      <c r="BUR5" s="827"/>
      <c r="BUS5" s="827"/>
      <c r="BUT5" s="827"/>
      <c r="BUU5" s="827"/>
      <c r="BUV5" s="827"/>
      <c r="BUW5" s="827"/>
      <c r="BUX5" s="827"/>
      <c r="BUY5" s="827"/>
      <c r="BUZ5" s="826"/>
      <c r="BVA5" s="827"/>
      <c r="BVB5" s="827"/>
      <c r="BVC5" s="827"/>
      <c r="BVD5" s="827"/>
      <c r="BVE5" s="827"/>
      <c r="BVF5" s="827"/>
      <c r="BVG5" s="827"/>
      <c r="BVH5" s="827"/>
      <c r="BVI5" s="827"/>
      <c r="BVJ5" s="827"/>
      <c r="BVK5" s="827"/>
      <c r="BVL5" s="827"/>
      <c r="BVM5" s="827"/>
      <c r="BVN5" s="827"/>
      <c r="BVO5" s="827"/>
      <c r="BVP5" s="827"/>
      <c r="BVQ5" s="827"/>
      <c r="BVR5" s="827"/>
      <c r="BVS5" s="827"/>
      <c r="BVT5" s="827"/>
      <c r="BVU5" s="827"/>
      <c r="BVV5" s="827"/>
      <c r="BVW5" s="827"/>
      <c r="BVX5" s="827"/>
      <c r="BVY5" s="827"/>
      <c r="BVZ5" s="827"/>
      <c r="BWA5" s="827"/>
      <c r="BWB5" s="827"/>
      <c r="BWC5" s="827"/>
      <c r="BWD5" s="827"/>
      <c r="BWE5" s="826"/>
      <c r="BWF5" s="827"/>
      <c r="BWG5" s="827"/>
      <c r="BWH5" s="827"/>
      <c r="BWI5" s="827"/>
      <c r="BWJ5" s="827"/>
      <c r="BWK5" s="827"/>
      <c r="BWL5" s="827"/>
      <c r="BWM5" s="827"/>
      <c r="BWN5" s="827"/>
      <c r="BWO5" s="827"/>
      <c r="BWP5" s="827"/>
      <c r="BWQ5" s="827"/>
      <c r="BWR5" s="827"/>
      <c r="BWS5" s="827"/>
      <c r="BWT5" s="827"/>
      <c r="BWU5" s="827"/>
      <c r="BWV5" s="827"/>
      <c r="BWW5" s="827"/>
      <c r="BWX5" s="827"/>
      <c r="BWY5" s="827"/>
      <c r="BWZ5" s="827"/>
      <c r="BXA5" s="827"/>
      <c r="BXB5" s="827"/>
      <c r="BXC5" s="827"/>
      <c r="BXD5" s="827"/>
      <c r="BXE5" s="827"/>
      <c r="BXF5" s="827"/>
      <c r="BXG5" s="827"/>
      <c r="BXH5" s="827"/>
      <c r="BXI5" s="827"/>
      <c r="BXJ5" s="826"/>
      <c r="BXK5" s="827"/>
      <c r="BXL5" s="827"/>
      <c r="BXM5" s="827"/>
      <c r="BXN5" s="827"/>
      <c r="BXO5" s="827"/>
      <c r="BXP5" s="827"/>
      <c r="BXQ5" s="827"/>
      <c r="BXR5" s="827"/>
      <c r="BXS5" s="827"/>
      <c r="BXT5" s="827"/>
      <c r="BXU5" s="827"/>
      <c r="BXV5" s="827"/>
      <c r="BXW5" s="827"/>
      <c r="BXX5" s="827"/>
      <c r="BXY5" s="827"/>
      <c r="BXZ5" s="827"/>
      <c r="BYA5" s="827"/>
      <c r="BYB5" s="827"/>
      <c r="BYC5" s="827"/>
      <c r="BYD5" s="827"/>
      <c r="BYE5" s="827"/>
      <c r="BYF5" s="827"/>
      <c r="BYG5" s="827"/>
      <c r="BYH5" s="827"/>
      <c r="BYI5" s="827"/>
      <c r="BYJ5" s="827"/>
      <c r="BYK5" s="827"/>
      <c r="BYL5" s="827"/>
      <c r="BYM5" s="827"/>
      <c r="BYN5" s="827"/>
      <c r="BYO5" s="826"/>
      <c r="BYP5" s="827"/>
      <c r="BYQ5" s="827"/>
      <c r="BYR5" s="827"/>
      <c r="BYS5" s="827"/>
      <c r="BYT5" s="827"/>
      <c r="BYU5" s="827"/>
      <c r="BYV5" s="827"/>
      <c r="BYW5" s="827"/>
      <c r="BYX5" s="827"/>
      <c r="BYY5" s="827"/>
      <c r="BYZ5" s="827"/>
      <c r="BZA5" s="827"/>
      <c r="BZB5" s="827"/>
      <c r="BZC5" s="827"/>
      <c r="BZD5" s="827"/>
      <c r="BZE5" s="827"/>
      <c r="BZF5" s="827"/>
      <c r="BZG5" s="827"/>
      <c r="BZH5" s="827"/>
      <c r="BZI5" s="827"/>
      <c r="BZJ5" s="827"/>
      <c r="BZK5" s="827"/>
      <c r="BZL5" s="827"/>
      <c r="BZM5" s="827"/>
      <c r="BZN5" s="827"/>
      <c r="BZO5" s="827"/>
      <c r="BZP5" s="827"/>
      <c r="BZQ5" s="827"/>
      <c r="BZR5" s="827"/>
      <c r="BZS5" s="827"/>
      <c r="BZT5" s="826"/>
      <c r="BZU5" s="827"/>
      <c r="BZV5" s="827"/>
      <c r="BZW5" s="827"/>
      <c r="BZX5" s="827"/>
      <c r="BZY5" s="827"/>
      <c r="BZZ5" s="827"/>
      <c r="CAA5" s="827"/>
      <c r="CAB5" s="827"/>
      <c r="CAC5" s="827"/>
      <c r="CAD5" s="827"/>
      <c r="CAE5" s="827"/>
      <c r="CAF5" s="827"/>
      <c r="CAG5" s="827"/>
      <c r="CAH5" s="827"/>
      <c r="CAI5" s="827"/>
      <c r="CAJ5" s="827"/>
      <c r="CAK5" s="827"/>
      <c r="CAL5" s="827"/>
      <c r="CAM5" s="827"/>
      <c r="CAN5" s="827"/>
      <c r="CAO5" s="827"/>
      <c r="CAP5" s="827"/>
      <c r="CAQ5" s="827"/>
      <c r="CAR5" s="827"/>
      <c r="CAS5" s="827"/>
      <c r="CAT5" s="827"/>
      <c r="CAU5" s="827"/>
      <c r="CAV5" s="827"/>
      <c r="CAW5" s="827"/>
      <c r="CAX5" s="827"/>
      <c r="CAY5" s="826"/>
      <c r="CAZ5" s="827"/>
      <c r="CBA5" s="827"/>
      <c r="CBB5" s="827"/>
      <c r="CBC5" s="827"/>
      <c r="CBD5" s="827"/>
      <c r="CBE5" s="827"/>
      <c r="CBF5" s="827"/>
      <c r="CBG5" s="827"/>
      <c r="CBH5" s="827"/>
      <c r="CBI5" s="827"/>
      <c r="CBJ5" s="827"/>
      <c r="CBK5" s="827"/>
      <c r="CBL5" s="827"/>
      <c r="CBM5" s="827"/>
      <c r="CBN5" s="827"/>
      <c r="CBO5" s="827"/>
      <c r="CBP5" s="827"/>
      <c r="CBQ5" s="827"/>
      <c r="CBR5" s="827"/>
      <c r="CBS5" s="827"/>
      <c r="CBT5" s="827"/>
      <c r="CBU5" s="827"/>
      <c r="CBV5" s="827"/>
      <c r="CBW5" s="827"/>
      <c r="CBX5" s="827"/>
      <c r="CBY5" s="827"/>
      <c r="CBZ5" s="827"/>
      <c r="CCA5" s="827"/>
      <c r="CCB5" s="827"/>
      <c r="CCC5" s="827"/>
      <c r="CCD5" s="826"/>
      <c r="CCE5" s="827"/>
      <c r="CCF5" s="827"/>
      <c r="CCG5" s="827"/>
      <c r="CCH5" s="827"/>
      <c r="CCI5" s="827"/>
      <c r="CCJ5" s="827"/>
      <c r="CCK5" s="827"/>
      <c r="CCL5" s="827"/>
      <c r="CCM5" s="827"/>
      <c r="CCN5" s="827"/>
      <c r="CCO5" s="827"/>
      <c r="CCP5" s="827"/>
      <c r="CCQ5" s="827"/>
      <c r="CCR5" s="827"/>
      <c r="CCS5" s="827"/>
      <c r="CCT5" s="827"/>
      <c r="CCU5" s="827"/>
      <c r="CCV5" s="827"/>
      <c r="CCW5" s="827"/>
      <c r="CCX5" s="827"/>
      <c r="CCY5" s="827"/>
      <c r="CCZ5" s="827"/>
      <c r="CDA5" s="827"/>
      <c r="CDB5" s="827"/>
      <c r="CDC5" s="827"/>
      <c r="CDD5" s="827"/>
      <c r="CDE5" s="827"/>
      <c r="CDF5" s="827"/>
      <c r="CDG5" s="827"/>
      <c r="CDH5" s="827"/>
      <c r="CDI5" s="826"/>
      <c r="CDJ5" s="827"/>
      <c r="CDK5" s="827"/>
      <c r="CDL5" s="827"/>
      <c r="CDM5" s="827"/>
      <c r="CDN5" s="827"/>
      <c r="CDO5" s="827"/>
      <c r="CDP5" s="827"/>
      <c r="CDQ5" s="827"/>
      <c r="CDR5" s="827"/>
      <c r="CDS5" s="827"/>
      <c r="CDT5" s="827"/>
      <c r="CDU5" s="827"/>
      <c r="CDV5" s="827"/>
      <c r="CDW5" s="827"/>
      <c r="CDX5" s="827"/>
      <c r="CDY5" s="827"/>
      <c r="CDZ5" s="827"/>
      <c r="CEA5" s="827"/>
      <c r="CEB5" s="827"/>
      <c r="CEC5" s="827"/>
      <c r="CED5" s="827"/>
      <c r="CEE5" s="827"/>
      <c r="CEF5" s="827"/>
      <c r="CEG5" s="827"/>
      <c r="CEH5" s="827"/>
      <c r="CEI5" s="827"/>
      <c r="CEJ5" s="827"/>
      <c r="CEK5" s="827"/>
      <c r="CEL5" s="827"/>
      <c r="CEM5" s="827"/>
      <c r="CEN5" s="826"/>
      <c r="CEO5" s="827"/>
      <c r="CEP5" s="827"/>
      <c r="CEQ5" s="827"/>
      <c r="CER5" s="827"/>
      <c r="CES5" s="827"/>
      <c r="CET5" s="827"/>
      <c r="CEU5" s="827"/>
      <c r="CEV5" s="827"/>
      <c r="CEW5" s="827"/>
      <c r="CEX5" s="827"/>
      <c r="CEY5" s="827"/>
      <c r="CEZ5" s="827"/>
      <c r="CFA5" s="827"/>
      <c r="CFB5" s="827"/>
      <c r="CFC5" s="827"/>
      <c r="CFD5" s="827"/>
      <c r="CFE5" s="827"/>
      <c r="CFF5" s="827"/>
      <c r="CFG5" s="827"/>
      <c r="CFH5" s="827"/>
      <c r="CFI5" s="827"/>
      <c r="CFJ5" s="827"/>
      <c r="CFK5" s="827"/>
      <c r="CFL5" s="827"/>
      <c r="CFM5" s="827"/>
      <c r="CFN5" s="827"/>
      <c r="CFO5" s="827"/>
      <c r="CFP5" s="827"/>
      <c r="CFQ5" s="827"/>
      <c r="CFR5" s="827"/>
      <c r="CFS5" s="826"/>
      <c r="CFT5" s="827"/>
      <c r="CFU5" s="827"/>
      <c r="CFV5" s="827"/>
      <c r="CFW5" s="827"/>
      <c r="CFX5" s="827"/>
      <c r="CFY5" s="827"/>
      <c r="CFZ5" s="827"/>
      <c r="CGA5" s="827"/>
      <c r="CGB5" s="827"/>
      <c r="CGC5" s="827"/>
      <c r="CGD5" s="827"/>
      <c r="CGE5" s="827"/>
      <c r="CGF5" s="827"/>
      <c r="CGG5" s="827"/>
      <c r="CGH5" s="827"/>
      <c r="CGI5" s="827"/>
      <c r="CGJ5" s="827"/>
      <c r="CGK5" s="827"/>
      <c r="CGL5" s="827"/>
      <c r="CGM5" s="827"/>
      <c r="CGN5" s="827"/>
      <c r="CGO5" s="827"/>
      <c r="CGP5" s="827"/>
      <c r="CGQ5" s="827"/>
      <c r="CGR5" s="827"/>
      <c r="CGS5" s="827"/>
      <c r="CGT5" s="827"/>
      <c r="CGU5" s="827"/>
      <c r="CGV5" s="827"/>
      <c r="CGW5" s="827"/>
      <c r="CGX5" s="826"/>
      <c r="CGY5" s="827"/>
      <c r="CGZ5" s="827"/>
      <c r="CHA5" s="827"/>
      <c r="CHB5" s="827"/>
      <c r="CHC5" s="827"/>
      <c r="CHD5" s="827"/>
      <c r="CHE5" s="827"/>
      <c r="CHF5" s="827"/>
      <c r="CHG5" s="827"/>
      <c r="CHH5" s="827"/>
      <c r="CHI5" s="827"/>
      <c r="CHJ5" s="827"/>
      <c r="CHK5" s="827"/>
      <c r="CHL5" s="827"/>
      <c r="CHM5" s="827"/>
      <c r="CHN5" s="827"/>
      <c r="CHO5" s="827"/>
      <c r="CHP5" s="827"/>
      <c r="CHQ5" s="827"/>
      <c r="CHR5" s="827"/>
      <c r="CHS5" s="827"/>
      <c r="CHT5" s="827"/>
      <c r="CHU5" s="827"/>
      <c r="CHV5" s="827"/>
      <c r="CHW5" s="827"/>
      <c r="CHX5" s="827"/>
      <c r="CHY5" s="827"/>
      <c r="CHZ5" s="827"/>
      <c r="CIA5" s="827"/>
      <c r="CIB5" s="827"/>
      <c r="CIC5" s="826"/>
      <c r="CID5" s="827"/>
      <c r="CIE5" s="827"/>
      <c r="CIF5" s="827"/>
      <c r="CIG5" s="827"/>
      <c r="CIH5" s="827"/>
      <c r="CII5" s="827"/>
      <c r="CIJ5" s="827"/>
      <c r="CIK5" s="827"/>
      <c r="CIL5" s="827"/>
      <c r="CIM5" s="827"/>
      <c r="CIN5" s="827"/>
      <c r="CIO5" s="827"/>
      <c r="CIP5" s="827"/>
      <c r="CIQ5" s="827"/>
      <c r="CIR5" s="827"/>
      <c r="CIS5" s="827"/>
      <c r="CIT5" s="827"/>
      <c r="CIU5" s="827"/>
      <c r="CIV5" s="827"/>
      <c r="CIW5" s="827"/>
      <c r="CIX5" s="827"/>
      <c r="CIY5" s="827"/>
      <c r="CIZ5" s="827"/>
      <c r="CJA5" s="827"/>
      <c r="CJB5" s="827"/>
      <c r="CJC5" s="827"/>
      <c r="CJD5" s="827"/>
      <c r="CJE5" s="827"/>
      <c r="CJF5" s="827"/>
      <c r="CJG5" s="827"/>
      <c r="CJH5" s="826"/>
      <c r="CJI5" s="827"/>
      <c r="CJJ5" s="827"/>
      <c r="CJK5" s="827"/>
      <c r="CJL5" s="827"/>
      <c r="CJM5" s="827"/>
      <c r="CJN5" s="827"/>
      <c r="CJO5" s="827"/>
      <c r="CJP5" s="827"/>
      <c r="CJQ5" s="827"/>
      <c r="CJR5" s="827"/>
      <c r="CJS5" s="827"/>
      <c r="CJT5" s="827"/>
      <c r="CJU5" s="827"/>
      <c r="CJV5" s="827"/>
      <c r="CJW5" s="827"/>
      <c r="CJX5" s="827"/>
      <c r="CJY5" s="827"/>
      <c r="CJZ5" s="827"/>
      <c r="CKA5" s="827"/>
      <c r="CKB5" s="827"/>
      <c r="CKC5" s="827"/>
      <c r="CKD5" s="827"/>
      <c r="CKE5" s="827"/>
      <c r="CKF5" s="827"/>
      <c r="CKG5" s="827"/>
      <c r="CKH5" s="827"/>
      <c r="CKI5" s="827"/>
      <c r="CKJ5" s="827"/>
      <c r="CKK5" s="827"/>
      <c r="CKL5" s="827"/>
      <c r="CKM5" s="826"/>
      <c r="CKN5" s="827"/>
      <c r="CKO5" s="827"/>
      <c r="CKP5" s="827"/>
      <c r="CKQ5" s="827"/>
      <c r="CKR5" s="827"/>
      <c r="CKS5" s="827"/>
      <c r="CKT5" s="827"/>
      <c r="CKU5" s="827"/>
      <c r="CKV5" s="827"/>
      <c r="CKW5" s="827"/>
      <c r="CKX5" s="827"/>
      <c r="CKY5" s="827"/>
      <c r="CKZ5" s="827"/>
      <c r="CLA5" s="827"/>
      <c r="CLB5" s="827"/>
      <c r="CLC5" s="827"/>
      <c r="CLD5" s="827"/>
      <c r="CLE5" s="827"/>
      <c r="CLF5" s="827"/>
      <c r="CLG5" s="827"/>
      <c r="CLH5" s="827"/>
      <c r="CLI5" s="827"/>
      <c r="CLJ5" s="827"/>
      <c r="CLK5" s="827"/>
      <c r="CLL5" s="827"/>
      <c r="CLM5" s="827"/>
      <c r="CLN5" s="827"/>
      <c r="CLO5" s="827"/>
      <c r="CLP5" s="827"/>
      <c r="CLQ5" s="827"/>
      <c r="CLR5" s="826"/>
      <c r="CLS5" s="827"/>
      <c r="CLT5" s="827"/>
      <c r="CLU5" s="827"/>
      <c r="CLV5" s="827"/>
      <c r="CLW5" s="827"/>
      <c r="CLX5" s="827"/>
      <c r="CLY5" s="827"/>
      <c r="CLZ5" s="827"/>
      <c r="CMA5" s="827"/>
      <c r="CMB5" s="827"/>
      <c r="CMC5" s="827"/>
      <c r="CMD5" s="827"/>
      <c r="CME5" s="827"/>
      <c r="CMF5" s="827"/>
      <c r="CMG5" s="827"/>
      <c r="CMH5" s="827"/>
      <c r="CMI5" s="827"/>
      <c r="CMJ5" s="827"/>
      <c r="CMK5" s="827"/>
      <c r="CML5" s="827"/>
      <c r="CMM5" s="827"/>
      <c r="CMN5" s="827"/>
      <c r="CMO5" s="827"/>
      <c r="CMP5" s="827"/>
      <c r="CMQ5" s="827"/>
      <c r="CMR5" s="827"/>
      <c r="CMS5" s="827"/>
      <c r="CMT5" s="827"/>
      <c r="CMU5" s="827"/>
      <c r="CMV5" s="827"/>
      <c r="CMW5" s="826"/>
      <c r="CMX5" s="827"/>
      <c r="CMY5" s="827"/>
      <c r="CMZ5" s="827"/>
      <c r="CNA5" s="827"/>
      <c r="CNB5" s="827"/>
      <c r="CNC5" s="827"/>
      <c r="CND5" s="827"/>
      <c r="CNE5" s="827"/>
      <c r="CNF5" s="827"/>
      <c r="CNG5" s="827"/>
      <c r="CNH5" s="827"/>
      <c r="CNI5" s="827"/>
      <c r="CNJ5" s="827"/>
      <c r="CNK5" s="827"/>
      <c r="CNL5" s="827"/>
      <c r="CNM5" s="827"/>
      <c r="CNN5" s="827"/>
      <c r="CNO5" s="827"/>
      <c r="CNP5" s="827"/>
      <c r="CNQ5" s="827"/>
      <c r="CNR5" s="827"/>
      <c r="CNS5" s="827"/>
      <c r="CNT5" s="827"/>
      <c r="CNU5" s="827"/>
      <c r="CNV5" s="827"/>
      <c r="CNW5" s="827"/>
      <c r="CNX5" s="827"/>
      <c r="CNY5" s="827"/>
      <c r="CNZ5" s="827"/>
      <c r="COA5" s="827"/>
      <c r="COB5" s="826"/>
      <c r="COC5" s="827"/>
      <c r="COD5" s="827"/>
      <c r="COE5" s="827"/>
      <c r="COF5" s="827"/>
      <c r="COG5" s="827"/>
      <c r="COH5" s="827"/>
      <c r="COI5" s="827"/>
      <c r="COJ5" s="827"/>
      <c r="COK5" s="827"/>
      <c r="COL5" s="827"/>
      <c r="COM5" s="827"/>
      <c r="CON5" s="827"/>
      <c r="COO5" s="827"/>
      <c r="COP5" s="827"/>
      <c r="COQ5" s="827"/>
      <c r="COR5" s="827"/>
      <c r="COS5" s="827"/>
      <c r="COT5" s="827"/>
      <c r="COU5" s="827"/>
      <c r="COV5" s="827"/>
      <c r="COW5" s="827"/>
      <c r="COX5" s="827"/>
      <c r="COY5" s="827"/>
      <c r="COZ5" s="827"/>
      <c r="CPA5" s="827"/>
      <c r="CPB5" s="827"/>
      <c r="CPC5" s="827"/>
      <c r="CPD5" s="827"/>
      <c r="CPE5" s="827"/>
      <c r="CPF5" s="827"/>
      <c r="CPG5" s="826"/>
      <c r="CPH5" s="827"/>
      <c r="CPI5" s="827"/>
      <c r="CPJ5" s="827"/>
      <c r="CPK5" s="827"/>
      <c r="CPL5" s="827"/>
      <c r="CPM5" s="827"/>
      <c r="CPN5" s="827"/>
      <c r="CPO5" s="827"/>
      <c r="CPP5" s="827"/>
      <c r="CPQ5" s="827"/>
      <c r="CPR5" s="827"/>
      <c r="CPS5" s="827"/>
      <c r="CPT5" s="827"/>
      <c r="CPU5" s="827"/>
      <c r="CPV5" s="827"/>
      <c r="CPW5" s="827"/>
      <c r="CPX5" s="827"/>
      <c r="CPY5" s="827"/>
      <c r="CPZ5" s="827"/>
      <c r="CQA5" s="827"/>
      <c r="CQB5" s="827"/>
      <c r="CQC5" s="827"/>
      <c r="CQD5" s="827"/>
      <c r="CQE5" s="827"/>
      <c r="CQF5" s="827"/>
      <c r="CQG5" s="827"/>
      <c r="CQH5" s="827"/>
      <c r="CQI5" s="827"/>
      <c r="CQJ5" s="827"/>
      <c r="CQK5" s="827"/>
      <c r="CQL5" s="826"/>
      <c r="CQM5" s="827"/>
      <c r="CQN5" s="827"/>
      <c r="CQO5" s="827"/>
      <c r="CQP5" s="827"/>
      <c r="CQQ5" s="827"/>
      <c r="CQR5" s="827"/>
      <c r="CQS5" s="827"/>
      <c r="CQT5" s="827"/>
      <c r="CQU5" s="827"/>
      <c r="CQV5" s="827"/>
      <c r="CQW5" s="827"/>
      <c r="CQX5" s="827"/>
      <c r="CQY5" s="827"/>
      <c r="CQZ5" s="827"/>
      <c r="CRA5" s="827"/>
      <c r="CRB5" s="827"/>
      <c r="CRC5" s="827"/>
      <c r="CRD5" s="827"/>
      <c r="CRE5" s="827"/>
      <c r="CRF5" s="827"/>
      <c r="CRG5" s="827"/>
      <c r="CRH5" s="827"/>
      <c r="CRI5" s="827"/>
      <c r="CRJ5" s="827"/>
      <c r="CRK5" s="827"/>
      <c r="CRL5" s="827"/>
      <c r="CRM5" s="827"/>
      <c r="CRN5" s="827"/>
      <c r="CRO5" s="827"/>
      <c r="CRP5" s="827"/>
      <c r="CRQ5" s="826"/>
      <c r="CRR5" s="827"/>
      <c r="CRS5" s="827"/>
      <c r="CRT5" s="827"/>
      <c r="CRU5" s="827"/>
      <c r="CRV5" s="827"/>
      <c r="CRW5" s="827"/>
      <c r="CRX5" s="827"/>
      <c r="CRY5" s="827"/>
      <c r="CRZ5" s="827"/>
      <c r="CSA5" s="827"/>
      <c r="CSB5" s="827"/>
      <c r="CSC5" s="827"/>
      <c r="CSD5" s="827"/>
      <c r="CSE5" s="827"/>
      <c r="CSF5" s="827"/>
      <c r="CSG5" s="827"/>
      <c r="CSH5" s="827"/>
      <c r="CSI5" s="827"/>
      <c r="CSJ5" s="827"/>
      <c r="CSK5" s="827"/>
      <c r="CSL5" s="827"/>
      <c r="CSM5" s="827"/>
      <c r="CSN5" s="827"/>
      <c r="CSO5" s="827"/>
      <c r="CSP5" s="827"/>
      <c r="CSQ5" s="827"/>
      <c r="CSR5" s="827"/>
      <c r="CSS5" s="827"/>
      <c r="CST5" s="827"/>
      <c r="CSU5" s="827"/>
      <c r="CSV5" s="826"/>
      <c r="CSW5" s="827"/>
      <c r="CSX5" s="827"/>
      <c r="CSY5" s="827"/>
      <c r="CSZ5" s="827"/>
      <c r="CTA5" s="827"/>
      <c r="CTB5" s="827"/>
      <c r="CTC5" s="827"/>
      <c r="CTD5" s="827"/>
      <c r="CTE5" s="827"/>
      <c r="CTF5" s="827"/>
      <c r="CTG5" s="827"/>
      <c r="CTH5" s="827"/>
      <c r="CTI5" s="827"/>
      <c r="CTJ5" s="827"/>
      <c r="CTK5" s="827"/>
      <c r="CTL5" s="827"/>
      <c r="CTM5" s="827"/>
      <c r="CTN5" s="827"/>
      <c r="CTO5" s="827"/>
      <c r="CTP5" s="827"/>
      <c r="CTQ5" s="827"/>
      <c r="CTR5" s="827"/>
      <c r="CTS5" s="827"/>
      <c r="CTT5" s="827"/>
      <c r="CTU5" s="827"/>
      <c r="CTV5" s="827"/>
      <c r="CTW5" s="827"/>
      <c r="CTX5" s="827"/>
      <c r="CTY5" s="827"/>
      <c r="CTZ5" s="827"/>
      <c r="CUA5" s="826"/>
      <c r="CUB5" s="827"/>
      <c r="CUC5" s="827"/>
      <c r="CUD5" s="827"/>
      <c r="CUE5" s="827"/>
      <c r="CUF5" s="827"/>
      <c r="CUG5" s="827"/>
      <c r="CUH5" s="827"/>
      <c r="CUI5" s="827"/>
      <c r="CUJ5" s="827"/>
      <c r="CUK5" s="827"/>
      <c r="CUL5" s="827"/>
      <c r="CUM5" s="827"/>
      <c r="CUN5" s="827"/>
      <c r="CUO5" s="827"/>
      <c r="CUP5" s="827"/>
      <c r="CUQ5" s="827"/>
      <c r="CUR5" s="827"/>
      <c r="CUS5" s="827"/>
      <c r="CUT5" s="827"/>
      <c r="CUU5" s="827"/>
      <c r="CUV5" s="827"/>
      <c r="CUW5" s="827"/>
      <c r="CUX5" s="827"/>
      <c r="CUY5" s="827"/>
      <c r="CUZ5" s="827"/>
      <c r="CVA5" s="827"/>
      <c r="CVB5" s="827"/>
      <c r="CVC5" s="827"/>
      <c r="CVD5" s="827"/>
      <c r="CVE5" s="827"/>
      <c r="CVF5" s="826"/>
      <c r="CVG5" s="827"/>
      <c r="CVH5" s="827"/>
      <c r="CVI5" s="827"/>
      <c r="CVJ5" s="827"/>
      <c r="CVK5" s="827"/>
      <c r="CVL5" s="827"/>
      <c r="CVM5" s="827"/>
      <c r="CVN5" s="827"/>
      <c r="CVO5" s="827"/>
      <c r="CVP5" s="827"/>
      <c r="CVQ5" s="827"/>
      <c r="CVR5" s="827"/>
      <c r="CVS5" s="827"/>
      <c r="CVT5" s="827"/>
      <c r="CVU5" s="827"/>
      <c r="CVV5" s="827"/>
      <c r="CVW5" s="827"/>
      <c r="CVX5" s="827"/>
      <c r="CVY5" s="827"/>
      <c r="CVZ5" s="827"/>
      <c r="CWA5" s="827"/>
      <c r="CWB5" s="827"/>
      <c r="CWC5" s="827"/>
      <c r="CWD5" s="827"/>
      <c r="CWE5" s="827"/>
      <c r="CWF5" s="827"/>
      <c r="CWG5" s="827"/>
      <c r="CWH5" s="827"/>
      <c r="CWI5" s="827"/>
      <c r="CWJ5" s="827"/>
      <c r="CWK5" s="826"/>
      <c r="CWL5" s="827"/>
      <c r="CWM5" s="827"/>
      <c r="CWN5" s="827"/>
      <c r="CWO5" s="827"/>
      <c r="CWP5" s="827"/>
      <c r="CWQ5" s="827"/>
      <c r="CWR5" s="827"/>
      <c r="CWS5" s="827"/>
      <c r="CWT5" s="827"/>
      <c r="CWU5" s="827"/>
      <c r="CWV5" s="827"/>
      <c r="CWW5" s="827"/>
      <c r="CWX5" s="827"/>
      <c r="CWY5" s="827"/>
      <c r="CWZ5" s="827"/>
      <c r="CXA5" s="827"/>
      <c r="CXB5" s="827"/>
      <c r="CXC5" s="827"/>
      <c r="CXD5" s="827"/>
      <c r="CXE5" s="827"/>
      <c r="CXF5" s="827"/>
      <c r="CXG5" s="827"/>
      <c r="CXH5" s="827"/>
      <c r="CXI5" s="827"/>
      <c r="CXJ5" s="827"/>
      <c r="CXK5" s="827"/>
      <c r="CXL5" s="827"/>
      <c r="CXM5" s="827"/>
      <c r="CXN5" s="827"/>
      <c r="CXO5" s="827"/>
      <c r="CXP5" s="826"/>
      <c r="CXQ5" s="827"/>
      <c r="CXR5" s="827"/>
      <c r="CXS5" s="827"/>
      <c r="CXT5" s="827"/>
      <c r="CXU5" s="827"/>
      <c r="CXV5" s="827"/>
      <c r="CXW5" s="827"/>
      <c r="CXX5" s="827"/>
      <c r="CXY5" s="827"/>
      <c r="CXZ5" s="827"/>
      <c r="CYA5" s="827"/>
      <c r="CYB5" s="827"/>
      <c r="CYC5" s="827"/>
      <c r="CYD5" s="827"/>
      <c r="CYE5" s="827"/>
      <c r="CYF5" s="827"/>
      <c r="CYG5" s="827"/>
      <c r="CYH5" s="827"/>
      <c r="CYI5" s="827"/>
      <c r="CYJ5" s="827"/>
      <c r="CYK5" s="827"/>
      <c r="CYL5" s="827"/>
      <c r="CYM5" s="827"/>
      <c r="CYN5" s="827"/>
      <c r="CYO5" s="827"/>
      <c r="CYP5" s="827"/>
      <c r="CYQ5" s="827"/>
      <c r="CYR5" s="827"/>
      <c r="CYS5" s="827"/>
      <c r="CYT5" s="827"/>
      <c r="CYU5" s="826"/>
      <c r="CYV5" s="827"/>
      <c r="CYW5" s="827"/>
      <c r="CYX5" s="827"/>
      <c r="CYY5" s="827"/>
      <c r="CYZ5" s="827"/>
      <c r="CZA5" s="827"/>
      <c r="CZB5" s="827"/>
      <c r="CZC5" s="827"/>
      <c r="CZD5" s="827"/>
      <c r="CZE5" s="827"/>
      <c r="CZF5" s="827"/>
      <c r="CZG5" s="827"/>
      <c r="CZH5" s="827"/>
      <c r="CZI5" s="827"/>
      <c r="CZJ5" s="827"/>
      <c r="CZK5" s="827"/>
      <c r="CZL5" s="827"/>
      <c r="CZM5" s="827"/>
      <c r="CZN5" s="827"/>
      <c r="CZO5" s="827"/>
      <c r="CZP5" s="827"/>
      <c r="CZQ5" s="827"/>
      <c r="CZR5" s="827"/>
      <c r="CZS5" s="827"/>
      <c r="CZT5" s="827"/>
      <c r="CZU5" s="827"/>
      <c r="CZV5" s="827"/>
      <c r="CZW5" s="827"/>
      <c r="CZX5" s="827"/>
      <c r="CZY5" s="827"/>
      <c r="CZZ5" s="826"/>
      <c r="DAA5" s="827"/>
      <c r="DAB5" s="827"/>
      <c r="DAC5" s="827"/>
      <c r="DAD5" s="827"/>
      <c r="DAE5" s="827"/>
      <c r="DAF5" s="827"/>
      <c r="DAG5" s="827"/>
      <c r="DAH5" s="827"/>
      <c r="DAI5" s="827"/>
      <c r="DAJ5" s="827"/>
      <c r="DAK5" s="827"/>
      <c r="DAL5" s="827"/>
      <c r="DAM5" s="827"/>
      <c r="DAN5" s="827"/>
      <c r="DAO5" s="827"/>
      <c r="DAP5" s="827"/>
      <c r="DAQ5" s="827"/>
      <c r="DAR5" s="827"/>
      <c r="DAS5" s="827"/>
      <c r="DAT5" s="827"/>
      <c r="DAU5" s="827"/>
      <c r="DAV5" s="827"/>
      <c r="DAW5" s="827"/>
      <c r="DAX5" s="827"/>
      <c r="DAY5" s="827"/>
      <c r="DAZ5" s="827"/>
      <c r="DBA5" s="827"/>
      <c r="DBB5" s="827"/>
      <c r="DBC5" s="827"/>
      <c r="DBD5" s="827"/>
      <c r="DBE5" s="826"/>
      <c r="DBF5" s="827"/>
      <c r="DBG5" s="827"/>
      <c r="DBH5" s="827"/>
      <c r="DBI5" s="827"/>
      <c r="DBJ5" s="827"/>
      <c r="DBK5" s="827"/>
      <c r="DBL5" s="827"/>
      <c r="DBM5" s="827"/>
      <c r="DBN5" s="827"/>
      <c r="DBO5" s="827"/>
      <c r="DBP5" s="827"/>
      <c r="DBQ5" s="827"/>
      <c r="DBR5" s="827"/>
      <c r="DBS5" s="827"/>
      <c r="DBT5" s="827"/>
      <c r="DBU5" s="827"/>
      <c r="DBV5" s="827"/>
      <c r="DBW5" s="827"/>
      <c r="DBX5" s="827"/>
      <c r="DBY5" s="827"/>
      <c r="DBZ5" s="827"/>
      <c r="DCA5" s="827"/>
      <c r="DCB5" s="827"/>
      <c r="DCC5" s="827"/>
      <c r="DCD5" s="827"/>
      <c r="DCE5" s="827"/>
      <c r="DCF5" s="827"/>
      <c r="DCG5" s="827"/>
      <c r="DCH5" s="827"/>
      <c r="DCI5" s="827"/>
      <c r="DCJ5" s="826"/>
      <c r="DCK5" s="827"/>
      <c r="DCL5" s="827"/>
      <c r="DCM5" s="827"/>
      <c r="DCN5" s="827"/>
      <c r="DCO5" s="827"/>
      <c r="DCP5" s="827"/>
      <c r="DCQ5" s="827"/>
      <c r="DCR5" s="827"/>
      <c r="DCS5" s="827"/>
      <c r="DCT5" s="827"/>
      <c r="DCU5" s="827"/>
      <c r="DCV5" s="827"/>
      <c r="DCW5" s="827"/>
      <c r="DCX5" s="827"/>
      <c r="DCY5" s="827"/>
      <c r="DCZ5" s="827"/>
      <c r="DDA5" s="827"/>
      <c r="DDB5" s="827"/>
      <c r="DDC5" s="827"/>
      <c r="DDD5" s="827"/>
      <c r="DDE5" s="827"/>
      <c r="DDF5" s="827"/>
      <c r="DDG5" s="827"/>
      <c r="DDH5" s="827"/>
      <c r="DDI5" s="827"/>
      <c r="DDJ5" s="827"/>
      <c r="DDK5" s="827"/>
      <c r="DDL5" s="827"/>
      <c r="DDM5" s="827"/>
      <c r="DDN5" s="827"/>
      <c r="DDO5" s="826"/>
      <c r="DDP5" s="827"/>
      <c r="DDQ5" s="827"/>
      <c r="DDR5" s="827"/>
      <c r="DDS5" s="827"/>
      <c r="DDT5" s="827"/>
      <c r="DDU5" s="827"/>
      <c r="DDV5" s="827"/>
      <c r="DDW5" s="827"/>
      <c r="DDX5" s="827"/>
      <c r="DDY5" s="827"/>
      <c r="DDZ5" s="827"/>
      <c r="DEA5" s="827"/>
      <c r="DEB5" s="827"/>
      <c r="DEC5" s="827"/>
      <c r="DED5" s="827"/>
      <c r="DEE5" s="827"/>
      <c r="DEF5" s="827"/>
      <c r="DEG5" s="827"/>
      <c r="DEH5" s="827"/>
      <c r="DEI5" s="827"/>
      <c r="DEJ5" s="827"/>
      <c r="DEK5" s="827"/>
      <c r="DEL5" s="827"/>
      <c r="DEM5" s="827"/>
      <c r="DEN5" s="827"/>
      <c r="DEO5" s="827"/>
      <c r="DEP5" s="827"/>
      <c r="DEQ5" s="827"/>
      <c r="DER5" s="827"/>
      <c r="DES5" s="827"/>
      <c r="DET5" s="826"/>
      <c r="DEU5" s="827"/>
      <c r="DEV5" s="827"/>
      <c r="DEW5" s="827"/>
      <c r="DEX5" s="827"/>
      <c r="DEY5" s="827"/>
      <c r="DEZ5" s="827"/>
      <c r="DFA5" s="827"/>
      <c r="DFB5" s="827"/>
      <c r="DFC5" s="827"/>
      <c r="DFD5" s="827"/>
      <c r="DFE5" s="827"/>
      <c r="DFF5" s="827"/>
      <c r="DFG5" s="827"/>
      <c r="DFH5" s="827"/>
      <c r="DFI5" s="827"/>
      <c r="DFJ5" s="827"/>
      <c r="DFK5" s="827"/>
      <c r="DFL5" s="827"/>
      <c r="DFM5" s="827"/>
      <c r="DFN5" s="827"/>
      <c r="DFO5" s="827"/>
      <c r="DFP5" s="827"/>
      <c r="DFQ5" s="827"/>
      <c r="DFR5" s="827"/>
      <c r="DFS5" s="827"/>
      <c r="DFT5" s="827"/>
      <c r="DFU5" s="827"/>
      <c r="DFV5" s="827"/>
      <c r="DFW5" s="827"/>
      <c r="DFX5" s="827"/>
      <c r="DFY5" s="826"/>
      <c r="DFZ5" s="827"/>
      <c r="DGA5" s="827"/>
      <c r="DGB5" s="827"/>
      <c r="DGC5" s="827"/>
      <c r="DGD5" s="827"/>
      <c r="DGE5" s="827"/>
      <c r="DGF5" s="827"/>
      <c r="DGG5" s="827"/>
      <c r="DGH5" s="827"/>
      <c r="DGI5" s="827"/>
      <c r="DGJ5" s="827"/>
      <c r="DGK5" s="827"/>
      <c r="DGL5" s="827"/>
      <c r="DGM5" s="827"/>
      <c r="DGN5" s="827"/>
      <c r="DGO5" s="827"/>
      <c r="DGP5" s="827"/>
      <c r="DGQ5" s="827"/>
      <c r="DGR5" s="827"/>
      <c r="DGS5" s="827"/>
      <c r="DGT5" s="827"/>
      <c r="DGU5" s="827"/>
      <c r="DGV5" s="827"/>
      <c r="DGW5" s="827"/>
      <c r="DGX5" s="827"/>
      <c r="DGY5" s="827"/>
      <c r="DGZ5" s="827"/>
      <c r="DHA5" s="827"/>
      <c r="DHB5" s="827"/>
      <c r="DHC5" s="827"/>
      <c r="DHD5" s="826"/>
      <c r="DHE5" s="827"/>
      <c r="DHF5" s="827"/>
      <c r="DHG5" s="827"/>
      <c r="DHH5" s="827"/>
      <c r="DHI5" s="827"/>
      <c r="DHJ5" s="827"/>
      <c r="DHK5" s="827"/>
      <c r="DHL5" s="827"/>
      <c r="DHM5" s="827"/>
      <c r="DHN5" s="827"/>
      <c r="DHO5" s="827"/>
      <c r="DHP5" s="827"/>
      <c r="DHQ5" s="827"/>
      <c r="DHR5" s="827"/>
      <c r="DHS5" s="827"/>
      <c r="DHT5" s="827"/>
      <c r="DHU5" s="827"/>
      <c r="DHV5" s="827"/>
      <c r="DHW5" s="827"/>
      <c r="DHX5" s="827"/>
      <c r="DHY5" s="827"/>
      <c r="DHZ5" s="827"/>
      <c r="DIA5" s="827"/>
      <c r="DIB5" s="827"/>
      <c r="DIC5" s="827"/>
      <c r="DID5" s="827"/>
      <c r="DIE5" s="827"/>
      <c r="DIF5" s="827"/>
      <c r="DIG5" s="827"/>
      <c r="DIH5" s="827"/>
      <c r="DII5" s="826"/>
      <c r="DIJ5" s="827"/>
      <c r="DIK5" s="827"/>
      <c r="DIL5" s="827"/>
      <c r="DIM5" s="827"/>
      <c r="DIN5" s="827"/>
      <c r="DIO5" s="827"/>
      <c r="DIP5" s="827"/>
      <c r="DIQ5" s="827"/>
      <c r="DIR5" s="827"/>
      <c r="DIS5" s="827"/>
      <c r="DIT5" s="827"/>
      <c r="DIU5" s="827"/>
      <c r="DIV5" s="827"/>
      <c r="DIW5" s="827"/>
      <c r="DIX5" s="827"/>
      <c r="DIY5" s="827"/>
      <c r="DIZ5" s="827"/>
      <c r="DJA5" s="827"/>
      <c r="DJB5" s="827"/>
      <c r="DJC5" s="827"/>
      <c r="DJD5" s="827"/>
      <c r="DJE5" s="827"/>
      <c r="DJF5" s="827"/>
      <c r="DJG5" s="827"/>
      <c r="DJH5" s="827"/>
      <c r="DJI5" s="827"/>
      <c r="DJJ5" s="827"/>
      <c r="DJK5" s="827"/>
      <c r="DJL5" s="827"/>
      <c r="DJM5" s="827"/>
      <c r="DJN5" s="826"/>
      <c r="DJO5" s="827"/>
      <c r="DJP5" s="827"/>
      <c r="DJQ5" s="827"/>
      <c r="DJR5" s="827"/>
      <c r="DJS5" s="827"/>
      <c r="DJT5" s="827"/>
      <c r="DJU5" s="827"/>
      <c r="DJV5" s="827"/>
      <c r="DJW5" s="827"/>
      <c r="DJX5" s="827"/>
      <c r="DJY5" s="827"/>
      <c r="DJZ5" s="827"/>
      <c r="DKA5" s="827"/>
      <c r="DKB5" s="827"/>
      <c r="DKC5" s="827"/>
      <c r="DKD5" s="827"/>
      <c r="DKE5" s="827"/>
      <c r="DKF5" s="827"/>
      <c r="DKG5" s="827"/>
      <c r="DKH5" s="827"/>
      <c r="DKI5" s="827"/>
      <c r="DKJ5" s="827"/>
      <c r="DKK5" s="827"/>
      <c r="DKL5" s="827"/>
      <c r="DKM5" s="827"/>
      <c r="DKN5" s="827"/>
      <c r="DKO5" s="827"/>
      <c r="DKP5" s="827"/>
      <c r="DKQ5" s="827"/>
      <c r="DKR5" s="827"/>
      <c r="DKS5" s="826"/>
      <c r="DKT5" s="827"/>
      <c r="DKU5" s="827"/>
      <c r="DKV5" s="827"/>
      <c r="DKW5" s="827"/>
      <c r="DKX5" s="827"/>
      <c r="DKY5" s="827"/>
      <c r="DKZ5" s="827"/>
      <c r="DLA5" s="827"/>
      <c r="DLB5" s="827"/>
      <c r="DLC5" s="827"/>
      <c r="DLD5" s="827"/>
      <c r="DLE5" s="827"/>
      <c r="DLF5" s="827"/>
      <c r="DLG5" s="827"/>
      <c r="DLH5" s="827"/>
      <c r="DLI5" s="827"/>
      <c r="DLJ5" s="827"/>
      <c r="DLK5" s="827"/>
      <c r="DLL5" s="827"/>
      <c r="DLM5" s="827"/>
      <c r="DLN5" s="827"/>
      <c r="DLO5" s="827"/>
      <c r="DLP5" s="827"/>
      <c r="DLQ5" s="827"/>
      <c r="DLR5" s="827"/>
      <c r="DLS5" s="827"/>
      <c r="DLT5" s="827"/>
      <c r="DLU5" s="827"/>
      <c r="DLV5" s="827"/>
      <c r="DLW5" s="827"/>
      <c r="DLX5" s="826"/>
      <c r="DLY5" s="827"/>
      <c r="DLZ5" s="827"/>
      <c r="DMA5" s="827"/>
      <c r="DMB5" s="827"/>
      <c r="DMC5" s="827"/>
      <c r="DMD5" s="827"/>
      <c r="DME5" s="827"/>
      <c r="DMF5" s="827"/>
      <c r="DMG5" s="827"/>
      <c r="DMH5" s="827"/>
      <c r="DMI5" s="827"/>
      <c r="DMJ5" s="827"/>
      <c r="DMK5" s="827"/>
      <c r="DML5" s="827"/>
      <c r="DMM5" s="827"/>
      <c r="DMN5" s="827"/>
      <c r="DMO5" s="827"/>
      <c r="DMP5" s="827"/>
      <c r="DMQ5" s="827"/>
      <c r="DMR5" s="827"/>
      <c r="DMS5" s="827"/>
      <c r="DMT5" s="827"/>
      <c r="DMU5" s="827"/>
      <c r="DMV5" s="827"/>
      <c r="DMW5" s="827"/>
      <c r="DMX5" s="827"/>
      <c r="DMY5" s="827"/>
      <c r="DMZ5" s="827"/>
      <c r="DNA5" s="827"/>
      <c r="DNB5" s="827"/>
      <c r="DNC5" s="826"/>
      <c r="DND5" s="827"/>
      <c r="DNE5" s="827"/>
      <c r="DNF5" s="827"/>
      <c r="DNG5" s="827"/>
      <c r="DNH5" s="827"/>
      <c r="DNI5" s="827"/>
      <c r="DNJ5" s="827"/>
      <c r="DNK5" s="827"/>
      <c r="DNL5" s="827"/>
      <c r="DNM5" s="827"/>
      <c r="DNN5" s="827"/>
      <c r="DNO5" s="827"/>
      <c r="DNP5" s="827"/>
      <c r="DNQ5" s="827"/>
      <c r="DNR5" s="827"/>
      <c r="DNS5" s="827"/>
      <c r="DNT5" s="827"/>
      <c r="DNU5" s="827"/>
      <c r="DNV5" s="827"/>
      <c r="DNW5" s="827"/>
      <c r="DNX5" s="827"/>
      <c r="DNY5" s="827"/>
      <c r="DNZ5" s="827"/>
      <c r="DOA5" s="827"/>
      <c r="DOB5" s="827"/>
      <c r="DOC5" s="827"/>
      <c r="DOD5" s="827"/>
      <c r="DOE5" s="827"/>
      <c r="DOF5" s="827"/>
      <c r="DOG5" s="827"/>
      <c r="DOH5" s="826"/>
      <c r="DOI5" s="827"/>
      <c r="DOJ5" s="827"/>
      <c r="DOK5" s="827"/>
      <c r="DOL5" s="827"/>
      <c r="DOM5" s="827"/>
      <c r="DON5" s="827"/>
      <c r="DOO5" s="827"/>
      <c r="DOP5" s="827"/>
      <c r="DOQ5" s="827"/>
      <c r="DOR5" s="827"/>
      <c r="DOS5" s="827"/>
      <c r="DOT5" s="827"/>
      <c r="DOU5" s="827"/>
      <c r="DOV5" s="827"/>
      <c r="DOW5" s="827"/>
      <c r="DOX5" s="827"/>
      <c r="DOY5" s="827"/>
      <c r="DOZ5" s="827"/>
      <c r="DPA5" s="827"/>
      <c r="DPB5" s="827"/>
      <c r="DPC5" s="827"/>
      <c r="DPD5" s="827"/>
      <c r="DPE5" s="827"/>
      <c r="DPF5" s="827"/>
      <c r="DPG5" s="827"/>
      <c r="DPH5" s="827"/>
      <c r="DPI5" s="827"/>
      <c r="DPJ5" s="827"/>
      <c r="DPK5" s="827"/>
      <c r="DPL5" s="827"/>
      <c r="DPM5" s="826"/>
      <c r="DPN5" s="827"/>
      <c r="DPO5" s="827"/>
      <c r="DPP5" s="827"/>
      <c r="DPQ5" s="827"/>
      <c r="DPR5" s="827"/>
      <c r="DPS5" s="827"/>
      <c r="DPT5" s="827"/>
      <c r="DPU5" s="827"/>
      <c r="DPV5" s="827"/>
      <c r="DPW5" s="827"/>
      <c r="DPX5" s="827"/>
      <c r="DPY5" s="827"/>
      <c r="DPZ5" s="827"/>
      <c r="DQA5" s="827"/>
      <c r="DQB5" s="827"/>
      <c r="DQC5" s="827"/>
      <c r="DQD5" s="827"/>
      <c r="DQE5" s="827"/>
      <c r="DQF5" s="827"/>
      <c r="DQG5" s="827"/>
      <c r="DQH5" s="827"/>
      <c r="DQI5" s="827"/>
      <c r="DQJ5" s="827"/>
      <c r="DQK5" s="827"/>
      <c r="DQL5" s="827"/>
      <c r="DQM5" s="827"/>
      <c r="DQN5" s="827"/>
      <c r="DQO5" s="827"/>
      <c r="DQP5" s="827"/>
      <c r="DQQ5" s="827"/>
      <c r="DQR5" s="826"/>
      <c r="DQS5" s="827"/>
      <c r="DQT5" s="827"/>
      <c r="DQU5" s="827"/>
      <c r="DQV5" s="827"/>
      <c r="DQW5" s="827"/>
      <c r="DQX5" s="827"/>
      <c r="DQY5" s="827"/>
      <c r="DQZ5" s="827"/>
      <c r="DRA5" s="827"/>
      <c r="DRB5" s="827"/>
      <c r="DRC5" s="827"/>
      <c r="DRD5" s="827"/>
      <c r="DRE5" s="827"/>
      <c r="DRF5" s="827"/>
      <c r="DRG5" s="827"/>
      <c r="DRH5" s="827"/>
      <c r="DRI5" s="827"/>
      <c r="DRJ5" s="827"/>
      <c r="DRK5" s="827"/>
      <c r="DRL5" s="827"/>
      <c r="DRM5" s="827"/>
      <c r="DRN5" s="827"/>
      <c r="DRO5" s="827"/>
      <c r="DRP5" s="827"/>
      <c r="DRQ5" s="827"/>
      <c r="DRR5" s="827"/>
      <c r="DRS5" s="827"/>
      <c r="DRT5" s="827"/>
      <c r="DRU5" s="827"/>
      <c r="DRV5" s="827"/>
      <c r="DRW5" s="826"/>
      <c r="DRX5" s="827"/>
      <c r="DRY5" s="827"/>
      <c r="DRZ5" s="827"/>
      <c r="DSA5" s="827"/>
      <c r="DSB5" s="827"/>
      <c r="DSC5" s="827"/>
      <c r="DSD5" s="827"/>
      <c r="DSE5" s="827"/>
      <c r="DSF5" s="827"/>
      <c r="DSG5" s="827"/>
      <c r="DSH5" s="827"/>
      <c r="DSI5" s="827"/>
      <c r="DSJ5" s="827"/>
      <c r="DSK5" s="827"/>
      <c r="DSL5" s="827"/>
      <c r="DSM5" s="827"/>
      <c r="DSN5" s="827"/>
      <c r="DSO5" s="827"/>
      <c r="DSP5" s="827"/>
      <c r="DSQ5" s="827"/>
      <c r="DSR5" s="827"/>
      <c r="DSS5" s="827"/>
      <c r="DST5" s="827"/>
      <c r="DSU5" s="827"/>
      <c r="DSV5" s="827"/>
      <c r="DSW5" s="827"/>
      <c r="DSX5" s="827"/>
      <c r="DSY5" s="827"/>
      <c r="DSZ5" s="827"/>
      <c r="DTA5" s="827"/>
      <c r="DTB5" s="826"/>
      <c r="DTC5" s="827"/>
      <c r="DTD5" s="827"/>
      <c r="DTE5" s="827"/>
      <c r="DTF5" s="827"/>
      <c r="DTG5" s="827"/>
      <c r="DTH5" s="827"/>
      <c r="DTI5" s="827"/>
      <c r="DTJ5" s="827"/>
      <c r="DTK5" s="827"/>
      <c r="DTL5" s="827"/>
      <c r="DTM5" s="827"/>
      <c r="DTN5" s="827"/>
      <c r="DTO5" s="827"/>
      <c r="DTP5" s="827"/>
      <c r="DTQ5" s="827"/>
      <c r="DTR5" s="827"/>
      <c r="DTS5" s="827"/>
      <c r="DTT5" s="827"/>
      <c r="DTU5" s="827"/>
      <c r="DTV5" s="827"/>
      <c r="DTW5" s="827"/>
      <c r="DTX5" s="827"/>
      <c r="DTY5" s="827"/>
      <c r="DTZ5" s="827"/>
      <c r="DUA5" s="827"/>
      <c r="DUB5" s="827"/>
      <c r="DUC5" s="827"/>
      <c r="DUD5" s="827"/>
      <c r="DUE5" s="827"/>
      <c r="DUF5" s="827"/>
      <c r="DUG5" s="826"/>
      <c r="DUH5" s="827"/>
      <c r="DUI5" s="827"/>
      <c r="DUJ5" s="827"/>
      <c r="DUK5" s="827"/>
      <c r="DUL5" s="827"/>
      <c r="DUM5" s="827"/>
      <c r="DUN5" s="827"/>
      <c r="DUO5" s="827"/>
      <c r="DUP5" s="827"/>
      <c r="DUQ5" s="827"/>
      <c r="DUR5" s="827"/>
      <c r="DUS5" s="827"/>
      <c r="DUT5" s="827"/>
      <c r="DUU5" s="827"/>
      <c r="DUV5" s="827"/>
      <c r="DUW5" s="827"/>
      <c r="DUX5" s="827"/>
      <c r="DUY5" s="827"/>
      <c r="DUZ5" s="827"/>
      <c r="DVA5" s="827"/>
      <c r="DVB5" s="827"/>
      <c r="DVC5" s="827"/>
      <c r="DVD5" s="827"/>
      <c r="DVE5" s="827"/>
      <c r="DVF5" s="827"/>
      <c r="DVG5" s="827"/>
      <c r="DVH5" s="827"/>
      <c r="DVI5" s="827"/>
      <c r="DVJ5" s="827"/>
      <c r="DVK5" s="827"/>
      <c r="DVL5" s="826"/>
      <c r="DVM5" s="827"/>
      <c r="DVN5" s="827"/>
      <c r="DVO5" s="827"/>
      <c r="DVP5" s="827"/>
      <c r="DVQ5" s="827"/>
      <c r="DVR5" s="827"/>
      <c r="DVS5" s="827"/>
      <c r="DVT5" s="827"/>
      <c r="DVU5" s="827"/>
      <c r="DVV5" s="827"/>
      <c r="DVW5" s="827"/>
      <c r="DVX5" s="827"/>
      <c r="DVY5" s="827"/>
      <c r="DVZ5" s="827"/>
      <c r="DWA5" s="827"/>
      <c r="DWB5" s="827"/>
      <c r="DWC5" s="827"/>
      <c r="DWD5" s="827"/>
      <c r="DWE5" s="827"/>
      <c r="DWF5" s="827"/>
      <c r="DWG5" s="827"/>
      <c r="DWH5" s="827"/>
      <c r="DWI5" s="827"/>
      <c r="DWJ5" s="827"/>
      <c r="DWK5" s="827"/>
      <c r="DWL5" s="827"/>
      <c r="DWM5" s="827"/>
      <c r="DWN5" s="827"/>
      <c r="DWO5" s="827"/>
      <c r="DWP5" s="827"/>
      <c r="DWQ5" s="826"/>
      <c r="DWR5" s="827"/>
      <c r="DWS5" s="827"/>
      <c r="DWT5" s="827"/>
      <c r="DWU5" s="827"/>
      <c r="DWV5" s="827"/>
      <c r="DWW5" s="827"/>
      <c r="DWX5" s="827"/>
      <c r="DWY5" s="827"/>
      <c r="DWZ5" s="827"/>
      <c r="DXA5" s="827"/>
      <c r="DXB5" s="827"/>
      <c r="DXC5" s="827"/>
      <c r="DXD5" s="827"/>
      <c r="DXE5" s="827"/>
      <c r="DXF5" s="827"/>
      <c r="DXG5" s="827"/>
      <c r="DXH5" s="827"/>
      <c r="DXI5" s="827"/>
      <c r="DXJ5" s="827"/>
      <c r="DXK5" s="827"/>
      <c r="DXL5" s="827"/>
      <c r="DXM5" s="827"/>
      <c r="DXN5" s="827"/>
      <c r="DXO5" s="827"/>
      <c r="DXP5" s="827"/>
      <c r="DXQ5" s="827"/>
      <c r="DXR5" s="827"/>
      <c r="DXS5" s="827"/>
      <c r="DXT5" s="827"/>
      <c r="DXU5" s="827"/>
      <c r="DXV5" s="826"/>
      <c r="DXW5" s="827"/>
      <c r="DXX5" s="827"/>
      <c r="DXY5" s="827"/>
      <c r="DXZ5" s="827"/>
      <c r="DYA5" s="827"/>
      <c r="DYB5" s="827"/>
      <c r="DYC5" s="827"/>
      <c r="DYD5" s="827"/>
      <c r="DYE5" s="827"/>
      <c r="DYF5" s="827"/>
      <c r="DYG5" s="827"/>
      <c r="DYH5" s="827"/>
      <c r="DYI5" s="827"/>
      <c r="DYJ5" s="827"/>
      <c r="DYK5" s="827"/>
      <c r="DYL5" s="827"/>
      <c r="DYM5" s="827"/>
      <c r="DYN5" s="827"/>
      <c r="DYO5" s="827"/>
      <c r="DYP5" s="827"/>
      <c r="DYQ5" s="827"/>
      <c r="DYR5" s="827"/>
      <c r="DYS5" s="827"/>
      <c r="DYT5" s="827"/>
      <c r="DYU5" s="827"/>
      <c r="DYV5" s="827"/>
      <c r="DYW5" s="827"/>
      <c r="DYX5" s="827"/>
      <c r="DYY5" s="827"/>
      <c r="DYZ5" s="827"/>
      <c r="DZA5" s="826"/>
      <c r="DZB5" s="827"/>
      <c r="DZC5" s="827"/>
      <c r="DZD5" s="827"/>
      <c r="DZE5" s="827"/>
      <c r="DZF5" s="827"/>
      <c r="DZG5" s="827"/>
      <c r="DZH5" s="827"/>
      <c r="DZI5" s="827"/>
      <c r="DZJ5" s="827"/>
      <c r="DZK5" s="827"/>
      <c r="DZL5" s="827"/>
      <c r="DZM5" s="827"/>
      <c r="DZN5" s="827"/>
      <c r="DZO5" s="827"/>
      <c r="DZP5" s="827"/>
      <c r="DZQ5" s="827"/>
      <c r="DZR5" s="827"/>
      <c r="DZS5" s="827"/>
      <c r="DZT5" s="827"/>
      <c r="DZU5" s="827"/>
      <c r="DZV5" s="827"/>
      <c r="DZW5" s="827"/>
      <c r="DZX5" s="827"/>
      <c r="DZY5" s="827"/>
      <c r="DZZ5" s="827"/>
      <c r="EAA5" s="827"/>
      <c r="EAB5" s="827"/>
      <c r="EAC5" s="827"/>
      <c r="EAD5" s="827"/>
      <c r="EAE5" s="827"/>
      <c r="EAF5" s="826"/>
      <c r="EAG5" s="827"/>
      <c r="EAH5" s="827"/>
      <c r="EAI5" s="827"/>
      <c r="EAJ5" s="827"/>
      <c r="EAK5" s="827"/>
      <c r="EAL5" s="827"/>
      <c r="EAM5" s="827"/>
      <c r="EAN5" s="827"/>
      <c r="EAO5" s="827"/>
      <c r="EAP5" s="827"/>
      <c r="EAQ5" s="827"/>
      <c r="EAR5" s="827"/>
      <c r="EAS5" s="827"/>
      <c r="EAT5" s="827"/>
      <c r="EAU5" s="827"/>
      <c r="EAV5" s="827"/>
      <c r="EAW5" s="827"/>
      <c r="EAX5" s="827"/>
      <c r="EAY5" s="827"/>
      <c r="EAZ5" s="827"/>
      <c r="EBA5" s="827"/>
      <c r="EBB5" s="827"/>
      <c r="EBC5" s="827"/>
      <c r="EBD5" s="827"/>
      <c r="EBE5" s="827"/>
      <c r="EBF5" s="827"/>
      <c r="EBG5" s="827"/>
      <c r="EBH5" s="827"/>
      <c r="EBI5" s="827"/>
      <c r="EBJ5" s="827"/>
      <c r="EBK5" s="826"/>
      <c r="EBL5" s="827"/>
      <c r="EBM5" s="827"/>
      <c r="EBN5" s="827"/>
      <c r="EBO5" s="827"/>
      <c r="EBP5" s="827"/>
      <c r="EBQ5" s="827"/>
      <c r="EBR5" s="827"/>
      <c r="EBS5" s="827"/>
      <c r="EBT5" s="827"/>
      <c r="EBU5" s="827"/>
      <c r="EBV5" s="827"/>
      <c r="EBW5" s="827"/>
      <c r="EBX5" s="827"/>
      <c r="EBY5" s="827"/>
      <c r="EBZ5" s="827"/>
      <c r="ECA5" s="827"/>
      <c r="ECB5" s="827"/>
      <c r="ECC5" s="827"/>
      <c r="ECD5" s="827"/>
      <c r="ECE5" s="827"/>
      <c r="ECF5" s="827"/>
      <c r="ECG5" s="827"/>
      <c r="ECH5" s="827"/>
      <c r="ECI5" s="827"/>
      <c r="ECJ5" s="827"/>
      <c r="ECK5" s="827"/>
      <c r="ECL5" s="827"/>
      <c r="ECM5" s="827"/>
      <c r="ECN5" s="827"/>
      <c r="ECO5" s="827"/>
      <c r="ECP5" s="826"/>
      <c r="ECQ5" s="827"/>
      <c r="ECR5" s="827"/>
      <c r="ECS5" s="827"/>
      <c r="ECT5" s="827"/>
      <c r="ECU5" s="827"/>
      <c r="ECV5" s="827"/>
      <c r="ECW5" s="827"/>
      <c r="ECX5" s="827"/>
      <c r="ECY5" s="827"/>
      <c r="ECZ5" s="827"/>
      <c r="EDA5" s="827"/>
      <c r="EDB5" s="827"/>
      <c r="EDC5" s="827"/>
      <c r="EDD5" s="827"/>
      <c r="EDE5" s="827"/>
      <c r="EDF5" s="827"/>
      <c r="EDG5" s="827"/>
      <c r="EDH5" s="827"/>
      <c r="EDI5" s="827"/>
      <c r="EDJ5" s="827"/>
      <c r="EDK5" s="827"/>
      <c r="EDL5" s="827"/>
      <c r="EDM5" s="827"/>
      <c r="EDN5" s="827"/>
      <c r="EDO5" s="827"/>
      <c r="EDP5" s="827"/>
      <c r="EDQ5" s="827"/>
      <c r="EDR5" s="827"/>
      <c r="EDS5" s="827"/>
      <c r="EDT5" s="827"/>
      <c r="EDU5" s="826"/>
      <c r="EDV5" s="827"/>
      <c r="EDW5" s="827"/>
      <c r="EDX5" s="827"/>
      <c r="EDY5" s="827"/>
      <c r="EDZ5" s="827"/>
      <c r="EEA5" s="827"/>
      <c r="EEB5" s="827"/>
      <c r="EEC5" s="827"/>
      <c r="EED5" s="827"/>
      <c r="EEE5" s="827"/>
      <c r="EEF5" s="827"/>
      <c r="EEG5" s="827"/>
      <c r="EEH5" s="827"/>
      <c r="EEI5" s="827"/>
      <c r="EEJ5" s="827"/>
      <c r="EEK5" s="827"/>
      <c r="EEL5" s="827"/>
      <c r="EEM5" s="827"/>
      <c r="EEN5" s="827"/>
      <c r="EEO5" s="827"/>
      <c r="EEP5" s="827"/>
      <c r="EEQ5" s="827"/>
      <c r="EER5" s="827"/>
      <c r="EES5" s="827"/>
      <c r="EET5" s="827"/>
      <c r="EEU5" s="827"/>
      <c r="EEV5" s="827"/>
      <c r="EEW5" s="827"/>
      <c r="EEX5" s="827"/>
      <c r="EEY5" s="827"/>
      <c r="EEZ5" s="826"/>
      <c r="EFA5" s="827"/>
      <c r="EFB5" s="827"/>
      <c r="EFC5" s="827"/>
      <c r="EFD5" s="827"/>
      <c r="EFE5" s="827"/>
      <c r="EFF5" s="827"/>
      <c r="EFG5" s="827"/>
      <c r="EFH5" s="827"/>
      <c r="EFI5" s="827"/>
      <c r="EFJ5" s="827"/>
      <c r="EFK5" s="827"/>
      <c r="EFL5" s="827"/>
      <c r="EFM5" s="827"/>
      <c r="EFN5" s="827"/>
      <c r="EFO5" s="827"/>
      <c r="EFP5" s="827"/>
      <c r="EFQ5" s="827"/>
      <c r="EFR5" s="827"/>
      <c r="EFS5" s="827"/>
      <c r="EFT5" s="827"/>
      <c r="EFU5" s="827"/>
      <c r="EFV5" s="827"/>
      <c r="EFW5" s="827"/>
      <c r="EFX5" s="827"/>
      <c r="EFY5" s="827"/>
      <c r="EFZ5" s="827"/>
      <c r="EGA5" s="827"/>
      <c r="EGB5" s="827"/>
      <c r="EGC5" s="827"/>
      <c r="EGD5" s="827"/>
      <c r="EGE5" s="826"/>
      <c r="EGF5" s="827"/>
      <c r="EGG5" s="827"/>
      <c r="EGH5" s="827"/>
      <c r="EGI5" s="827"/>
      <c r="EGJ5" s="827"/>
      <c r="EGK5" s="827"/>
      <c r="EGL5" s="827"/>
      <c r="EGM5" s="827"/>
      <c r="EGN5" s="827"/>
      <c r="EGO5" s="827"/>
      <c r="EGP5" s="827"/>
      <c r="EGQ5" s="827"/>
      <c r="EGR5" s="827"/>
      <c r="EGS5" s="827"/>
      <c r="EGT5" s="827"/>
      <c r="EGU5" s="827"/>
      <c r="EGV5" s="827"/>
      <c r="EGW5" s="827"/>
      <c r="EGX5" s="827"/>
      <c r="EGY5" s="827"/>
      <c r="EGZ5" s="827"/>
      <c r="EHA5" s="827"/>
      <c r="EHB5" s="827"/>
      <c r="EHC5" s="827"/>
      <c r="EHD5" s="827"/>
      <c r="EHE5" s="827"/>
      <c r="EHF5" s="827"/>
      <c r="EHG5" s="827"/>
      <c r="EHH5" s="827"/>
      <c r="EHI5" s="827"/>
      <c r="EHJ5" s="826"/>
      <c r="EHK5" s="827"/>
      <c r="EHL5" s="827"/>
      <c r="EHM5" s="827"/>
      <c r="EHN5" s="827"/>
      <c r="EHO5" s="827"/>
      <c r="EHP5" s="827"/>
      <c r="EHQ5" s="827"/>
      <c r="EHR5" s="827"/>
      <c r="EHS5" s="827"/>
      <c r="EHT5" s="827"/>
      <c r="EHU5" s="827"/>
      <c r="EHV5" s="827"/>
      <c r="EHW5" s="827"/>
      <c r="EHX5" s="827"/>
      <c r="EHY5" s="827"/>
      <c r="EHZ5" s="827"/>
      <c r="EIA5" s="827"/>
      <c r="EIB5" s="827"/>
      <c r="EIC5" s="827"/>
      <c r="EID5" s="827"/>
      <c r="EIE5" s="827"/>
      <c r="EIF5" s="827"/>
      <c r="EIG5" s="827"/>
      <c r="EIH5" s="827"/>
      <c r="EII5" s="827"/>
      <c r="EIJ5" s="827"/>
      <c r="EIK5" s="827"/>
      <c r="EIL5" s="827"/>
      <c r="EIM5" s="827"/>
      <c r="EIN5" s="827"/>
      <c r="EIO5" s="826"/>
      <c r="EIP5" s="827"/>
      <c r="EIQ5" s="827"/>
      <c r="EIR5" s="827"/>
      <c r="EIS5" s="827"/>
      <c r="EIT5" s="827"/>
      <c r="EIU5" s="827"/>
      <c r="EIV5" s="827"/>
      <c r="EIW5" s="827"/>
      <c r="EIX5" s="827"/>
      <c r="EIY5" s="827"/>
      <c r="EIZ5" s="827"/>
      <c r="EJA5" s="827"/>
      <c r="EJB5" s="827"/>
      <c r="EJC5" s="827"/>
      <c r="EJD5" s="827"/>
      <c r="EJE5" s="827"/>
      <c r="EJF5" s="827"/>
      <c r="EJG5" s="827"/>
      <c r="EJH5" s="827"/>
      <c r="EJI5" s="827"/>
      <c r="EJJ5" s="827"/>
      <c r="EJK5" s="827"/>
      <c r="EJL5" s="827"/>
      <c r="EJM5" s="827"/>
      <c r="EJN5" s="827"/>
      <c r="EJO5" s="827"/>
      <c r="EJP5" s="827"/>
      <c r="EJQ5" s="827"/>
      <c r="EJR5" s="827"/>
      <c r="EJS5" s="827"/>
      <c r="EJT5" s="826"/>
      <c r="EJU5" s="827"/>
      <c r="EJV5" s="827"/>
      <c r="EJW5" s="827"/>
      <c r="EJX5" s="827"/>
      <c r="EJY5" s="827"/>
      <c r="EJZ5" s="827"/>
      <c r="EKA5" s="827"/>
      <c r="EKB5" s="827"/>
      <c r="EKC5" s="827"/>
      <c r="EKD5" s="827"/>
      <c r="EKE5" s="827"/>
      <c r="EKF5" s="827"/>
      <c r="EKG5" s="827"/>
      <c r="EKH5" s="827"/>
      <c r="EKI5" s="827"/>
      <c r="EKJ5" s="827"/>
      <c r="EKK5" s="827"/>
      <c r="EKL5" s="827"/>
      <c r="EKM5" s="827"/>
      <c r="EKN5" s="827"/>
      <c r="EKO5" s="827"/>
      <c r="EKP5" s="827"/>
      <c r="EKQ5" s="827"/>
      <c r="EKR5" s="827"/>
      <c r="EKS5" s="827"/>
      <c r="EKT5" s="827"/>
      <c r="EKU5" s="827"/>
      <c r="EKV5" s="827"/>
      <c r="EKW5" s="827"/>
      <c r="EKX5" s="827"/>
      <c r="EKY5" s="826"/>
      <c r="EKZ5" s="827"/>
      <c r="ELA5" s="827"/>
      <c r="ELB5" s="827"/>
      <c r="ELC5" s="827"/>
      <c r="ELD5" s="827"/>
      <c r="ELE5" s="827"/>
      <c r="ELF5" s="827"/>
      <c r="ELG5" s="827"/>
      <c r="ELH5" s="827"/>
      <c r="ELI5" s="827"/>
      <c r="ELJ5" s="827"/>
      <c r="ELK5" s="827"/>
      <c r="ELL5" s="827"/>
      <c r="ELM5" s="827"/>
      <c r="ELN5" s="827"/>
      <c r="ELO5" s="827"/>
      <c r="ELP5" s="827"/>
      <c r="ELQ5" s="827"/>
      <c r="ELR5" s="827"/>
      <c r="ELS5" s="827"/>
      <c r="ELT5" s="827"/>
      <c r="ELU5" s="827"/>
      <c r="ELV5" s="827"/>
      <c r="ELW5" s="827"/>
      <c r="ELX5" s="827"/>
      <c r="ELY5" s="827"/>
      <c r="ELZ5" s="827"/>
      <c r="EMA5" s="827"/>
      <c r="EMB5" s="827"/>
      <c r="EMC5" s="827"/>
      <c r="EMD5" s="826"/>
      <c r="EME5" s="827"/>
      <c r="EMF5" s="827"/>
      <c r="EMG5" s="827"/>
      <c r="EMH5" s="827"/>
      <c r="EMI5" s="827"/>
      <c r="EMJ5" s="827"/>
      <c r="EMK5" s="827"/>
      <c r="EML5" s="827"/>
      <c r="EMM5" s="827"/>
      <c r="EMN5" s="827"/>
      <c r="EMO5" s="827"/>
      <c r="EMP5" s="827"/>
      <c r="EMQ5" s="827"/>
      <c r="EMR5" s="827"/>
      <c r="EMS5" s="827"/>
      <c r="EMT5" s="827"/>
      <c r="EMU5" s="827"/>
      <c r="EMV5" s="827"/>
      <c r="EMW5" s="827"/>
      <c r="EMX5" s="827"/>
      <c r="EMY5" s="827"/>
      <c r="EMZ5" s="827"/>
      <c r="ENA5" s="827"/>
      <c r="ENB5" s="827"/>
      <c r="ENC5" s="827"/>
      <c r="END5" s="827"/>
      <c r="ENE5" s="827"/>
      <c r="ENF5" s="827"/>
      <c r="ENG5" s="827"/>
      <c r="ENH5" s="827"/>
      <c r="ENI5" s="826"/>
      <c r="ENJ5" s="827"/>
      <c r="ENK5" s="827"/>
      <c r="ENL5" s="827"/>
      <c r="ENM5" s="827"/>
      <c r="ENN5" s="827"/>
      <c r="ENO5" s="827"/>
      <c r="ENP5" s="827"/>
      <c r="ENQ5" s="827"/>
      <c r="ENR5" s="827"/>
      <c r="ENS5" s="827"/>
      <c r="ENT5" s="827"/>
      <c r="ENU5" s="827"/>
      <c r="ENV5" s="827"/>
      <c r="ENW5" s="827"/>
      <c r="ENX5" s="827"/>
      <c r="ENY5" s="827"/>
      <c r="ENZ5" s="827"/>
      <c r="EOA5" s="827"/>
      <c r="EOB5" s="827"/>
      <c r="EOC5" s="827"/>
      <c r="EOD5" s="827"/>
      <c r="EOE5" s="827"/>
      <c r="EOF5" s="827"/>
      <c r="EOG5" s="827"/>
      <c r="EOH5" s="827"/>
      <c r="EOI5" s="827"/>
      <c r="EOJ5" s="827"/>
      <c r="EOK5" s="827"/>
      <c r="EOL5" s="827"/>
      <c r="EOM5" s="827"/>
      <c r="EON5" s="826"/>
      <c r="EOO5" s="827"/>
      <c r="EOP5" s="827"/>
      <c r="EOQ5" s="827"/>
      <c r="EOR5" s="827"/>
      <c r="EOS5" s="827"/>
      <c r="EOT5" s="827"/>
      <c r="EOU5" s="827"/>
      <c r="EOV5" s="827"/>
      <c r="EOW5" s="827"/>
      <c r="EOX5" s="827"/>
      <c r="EOY5" s="827"/>
      <c r="EOZ5" s="827"/>
      <c r="EPA5" s="827"/>
      <c r="EPB5" s="827"/>
      <c r="EPC5" s="827"/>
      <c r="EPD5" s="827"/>
      <c r="EPE5" s="827"/>
      <c r="EPF5" s="827"/>
      <c r="EPG5" s="827"/>
      <c r="EPH5" s="827"/>
      <c r="EPI5" s="827"/>
      <c r="EPJ5" s="827"/>
      <c r="EPK5" s="827"/>
      <c r="EPL5" s="827"/>
      <c r="EPM5" s="827"/>
      <c r="EPN5" s="827"/>
      <c r="EPO5" s="827"/>
      <c r="EPP5" s="827"/>
      <c r="EPQ5" s="827"/>
      <c r="EPR5" s="827"/>
      <c r="EPS5" s="826"/>
      <c r="EPT5" s="827"/>
      <c r="EPU5" s="827"/>
      <c r="EPV5" s="827"/>
      <c r="EPW5" s="827"/>
      <c r="EPX5" s="827"/>
      <c r="EPY5" s="827"/>
      <c r="EPZ5" s="827"/>
      <c r="EQA5" s="827"/>
      <c r="EQB5" s="827"/>
      <c r="EQC5" s="827"/>
      <c r="EQD5" s="827"/>
      <c r="EQE5" s="827"/>
      <c r="EQF5" s="827"/>
      <c r="EQG5" s="827"/>
      <c r="EQH5" s="827"/>
      <c r="EQI5" s="827"/>
      <c r="EQJ5" s="827"/>
      <c r="EQK5" s="827"/>
      <c r="EQL5" s="827"/>
      <c r="EQM5" s="827"/>
      <c r="EQN5" s="827"/>
      <c r="EQO5" s="827"/>
      <c r="EQP5" s="827"/>
      <c r="EQQ5" s="827"/>
      <c r="EQR5" s="827"/>
      <c r="EQS5" s="827"/>
      <c r="EQT5" s="827"/>
      <c r="EQU5" s="827"/>
      <c r="EQV5" s="827"/>
      <c r="EQW5" s="827"/>
      <c r="EQX5" s="826"/>
      <c r="EQY5" s="827"/>
      <c r="EQZ5" s="827"/>
      <c r="ERA5" s="827"/>
      <c r="ERB5" s="827"/>
      <c r="ERC5" s="827"/>
      <c r="ERD5" s="827"/>
      <c r="ERE5" s="827"/>
      <c r="ERF5" s="827"/>
      <c r="ERG5" s="827"/>
      <c r="ERH5" s="827"/>
      <c r="ERI5" s="827"/>
      <c r="ERJ5" s="827"/>
      <c r="ERK5" s="827"/>
      <c r="ERL5" s="827"/>
      <c r="ERM5" s="827"/>
      <c r="ERN5" s="827"/>
      <c r="ERO5" s="827"/>
      <c r="ERP5" s="827"/>
      <c r="ERQ5" s="827"/>
      <c r="ERR5" s="827"/>
      <c r="ERS5" s="827"/>
      <c r="ERT5" s="827"/>
      <c r="ERU5" s="827"/>
      <c r="ERV5" s="827"/>
      <c r="ERW5" s="827"/>
      <c r="ERX5" s="827"/>
      <c r="ERY5" s="827"/>
      <c r="ERZ5" s="827"/>
      <c r="ESA5" s="827"/>
      <c r="ESB5" s="827"/>
      <c r="ESC5" s="826"/>
      <c r="ESD5" s="827"/>
      <c r="ESE5" s="827"/>
      <c r="ESF5" s="827"/>
      <c r="ESG5" s="827"/>
      <c r="ESH5" s="827"/>
      <c r="ESI5" s="827"/>
      <c r="ESJ5" s="827"/>
      <c r="ESK5" s="827"/>
      <c r="ESL5" s="827"/>
      <c r="ESM5" s="827"/>
      <c r="ESN5" s="827"/>
      <c r="ESO5" s="827"/>
      <c r="ESP5" s="827"/>
      <c r="ESQ5" s="827"/>
      <c r="ESR5" s="827"/>
      <c r="ESS5" s="827"/>
      <c r="EST5" s="827"/>
      <c r="ESU5" s="827"/>
      <c r="ESV5" s="827"/>
      <c r="ESW5" s="827"/>
      <c r="ESX5" s="827"/>
      <c r="ESY5" s="827"/>
      <c r="ESZ5" s="827"/>
      <c r="ETA5" s="827"/>
      <c r="ETB5" s="827"/>
      <c r="ETC5" s="827"/>
      <c r="ETD5" s="827"/>
      <c r="ETE5" s="827"/>
      <c r="ETF5" s="827"/>
      <c r="ETG5" s="827"/>
      <c r="ETH5" s="826"/>
      <c r="ETI5" s="827"/>
      <c r="ETJ5" s="827"/>
      <c r="ETK5" s="827"/>
      <c r="ETL5" s="827"/>
      <c r="ETM5" s="827"/>
      <c r="ETN5" s="827"/>
      <c r="ETO5" s="827"/>
      <c r="ETP5" s="827"/>
      <c r="ETQ5" s="827"/>
      <c r="ETR5" s="827"/>
      <c r="ETS5" s="827"/>
      <c r="ETT5" s="827"/>
      <c r="ETU5" s="827"/>
      <c r="ETV5" s="827"/>
      <c r="ETW5" s="827"/>
      <c r="ETX5" s="827"/>
      <c r="ETY5" s="827"/>
      <c r="ETZ5" s="827"/>
      <c r="EUA5" s="827"/>
      <c r="EUB5" s="827"/>
      <c r="EUC5" s="827"/>
      <c r="EUD5" s="827"/>
      <c r="EUE5" s="827"/>
      <c r="EUF5" s="827"/>
      <c r="EUG5" s="827"/>
      <c r="EUH5" s="827"/>
      <c r="EUI5" s="827"/>
      <c r="EUJ5" s="827"/>
      <c r="EUK5" s="827"/>
      <c r="EUL5" s="827"/>
      <c r="EUM5" s="826"/>
      <c r="EUN5" s="827"/>
      <c r="EUO5" s="827"/>
      <c r="EUP5" s="827"/>
      <c r="EUQ5" s="827"/>
      <c r="EUR5" s="827"/>
      <c r="EUS5" s="827"/>
      <c r="EUT5" s="827"/>
      <c r="EUU5" s="827"/>
      <c r="EUV5" s="827"/>
      <c r="EUW5" s="827"/>
      <c r="EUX5" s="827"/>
      <c r="EUY5" s="827"/>
      <c r="EUZ5" s="827"/>
      <c r="EVA5" s="827"/>
      <c r="EVB5" s="827"/>
      <c r="EVC5" s="827"/>
      <c r="EVD5" s="827"/>
      <c r="EVE5" s="827"/>
      <c r="EVF5" s="827"/>
      <c r="EVG5" s="827"/>
      <c r="EVH5" s="827"/>
      <c r="EVI5" s="827"/>
      <c r="EVJ5" s="827"/>
      <c r="EVK5" s="827"/>
      <c r="EVL5" s="827"/>
      <c r="EVM5" s="827"/>
      <c r="EVN5" s="827"/>
      <c r="EVO5" s="827"/>
      <c r="EVP5" s="827"/>
      <c r="EVQ5" s="827"/>
      <c r="EVR5" s="826"/>
      <c r="EVS5" s="827"/>
      <c r="EVT5" s="827"/>
      <c r="EVU5" s="827"/>
      <c r="EVV5" s="827"/>
      <c r="EVW5" s="827"/>
      <c r="EVX5" s="827"/>
      <c r="EVY5" s="827"/>
      <c r="EVZ5" s="827"/>
      <c r="EWA5" s="827"/>
      <c r="EWB5" s="827"/>
      <c r="EWC5" s="827"/>
      <c r="EWD5" s="827"/>
      <c r="EWE5" s="827"/>
      <c r="EWF5" s="827"/>
      <c r="EWG5" s="827"/>
      <c r="EWH5" s="827"/>
      <c r="EWI5" s="827"/>
      <c r="EWJ5" s="827"/>
      <c r="EWK5" s="827"/>
      <c r="EWL5" s="827"/>
      <c r="EWM5" s="827"/>
      <c r="EWN5" s="827"/>
      <c r="EWO5" s="827"/>
      <c r="EWP5" s="827"/>
      <c r="EWQ5" s="827"/>
      <c r="EWR5" s="827"/>
      <c r="EWS5" s="827"/>
      <c r="EWT5" s="827"/>
      <c r="EWU5" s="827"/>
      <c r="EWV5" s="827"/>
      <c r="EWW5" s="826"/>
      <c r="EWX5" s="827"/>
      <c r="EWY5" s="827"/>
      <c r="EWZ5" s="827"/>
      <c r="EXA5" s="827"/>
      <c r="EXB5" s="827"/>
      <c r="EXC5" s="827"/>
      <c r="EXD5" s="827"/>
      <c r="EXE5" s="827"/>
      <c r="EXF5" s="827"/>
      <c r="EXG5" s="827"/>
      <c r="EXH5" s="827"/>
      <c r="EXI5" s="827"/>
      <c r="EXJ5" s="827"/>
      <c r="EXK5" s="827"/>
      <c r="EXL5" s="827"/>
      <c r="EXM5" s="827"/>
      <c r="EXN5" s="827"/>
      <c r="EXO5" s="827"/>
      <c r="EXP5" s="827"/>
      <c r="EXQ5" s="827"/>
      <c r="EXR5" s="827"/>
      <c r="EXS5" s="827"/>
      <c r="EXT5" s="827"/>
      <c r="EXU5" s="827"/>
      <c r="EXV5" s="827"/>
      <c r="EXW5" s="827"/>
      <c r="EXX5" s="827"/>
      <c r="EXY5" s="827"/>
      <c r="EXZ5" s="827"/>
      <c r="EYA5" s="827"/>
      <c r="EYB5" s="826"/>
      <c r="EYC5" s="827"/>
      <c r="EYD5" s="827"/>
      <c r="EYE5" s="827"/>
      <c r="EYF5" s="827"/>
      <c r="EYG5" s="827"/>
      <c r="EYH5" s="827"/>
      <c r="EYI5" s="827"/>
      <c r="EYJ5" s="827"/>
      <c r="EYK5" s="827"/>
      <c r="EYL5" s="827"/>
      <c r="EYM5" s="827"/>
      <c r="EYN5" s="827"/>
      <c r="EYO5" s="827"/>
      <c r="EYP5" s="827"/>
      <c r="EYQ5" s="827"/>
      <c r="EYR5" s="827"/>
      <c r="EYS5" s="827"/>
      <c r="EYT5" s="827"/>
      <c r="EYU5" s="827"/>
      <c r="EYV5" s="827"/>
      <c r="EYW5" s="827"/>
      <c r="EYX5" s="827"/>
      <c r="EYY5" s="827"/>
      <c r="EYZ5" s="827"/>
      <c r="EZA5" s="827"/>
      <c r="EZB5" s="827"/>
      <c r="EZC5" s="827"/>
      <c r="EZD5" s="827"/>
      <c r="EZE5" s="827"/>
      <c r="EZF5" s="827"/>
      <c r="EZG5" s="826"/>
      <c r="EZH5" s="827"/>
      <c r="EZI5" s="827"/>
      <c r="EZJ5" s="827"/>
      <c r="EZK5" s="827"/>
      <c r="EZL5" s="827"/>
      <c r="EZM5" s="827"/>
      <c r="EZN5" s="827"/>
      <c r="EZO5" s="827"/>
      <c r="EZP5" s="827"/>
      <c r="EZQ5" s="827"/>
      <c r="EZR5" s="827"/>
      <c r="EZS5" s="827"/>
      <c r="EZT5" s="827"/>
      <c r="EZU5" s="827"/>
      <c r="EZV5" s="827"/>
      <c r="EZW5" s="827"/>
      <c r="EZX5" s="827"/>
      <c r="EZY5" s="827"/>
      <c r="EZZ5" s="827"/>
      <c r="FAA5" s="827"/>
      <c r="FAB5" s="827"/>
      <c r="FAC5" s="827"/>
      <c r="FAD5" s="827"/>
      <c r="FAE5" s="827"/>
      <c r="FAF5" s="827"/>
      <c r="FAG5" s="827"/>
      <c r="FAH5" s="827"/>
      <c r="FAI5" s="827"/>
      <c r="FAJ5" s="827"/>
      <c r="FAK5" s="827"/>
      <c r="FAL5" s="826"/>
      <c r="FAM5" s="827"/>
      <c r="FAN5" s="827"/>
      <c r="FAO5" s="827"/>
      <c r="FAP5" s="827"/>
      <c r="FAQ5" s="827"/>
      <c r="FAR5" s="827"/>
      <c r="FAS5" s="827"/>
      <c r="FAT5" s="827"/>
      <c r="FAU5" s="827"/>
      <c r="FAV5" s="827"/>
      <c r="FAW5" s="827"/>
      <c r="FAX5" s="827"/>
      <c r="FAY5" s="827"/>
      <c r="FAZ5" s="827"/>
      <c r="FBA5" s="827"/>
      <c r="FBB5" s="827"/>
      <c r="FBC5" s="827"/>
      <c r="FBD5" s="827"/>
      <c r="FBE5" s="827"/>
      <c r="FBF5" s="827"/>
      <c r="FBG5" s="827"/>
      <c r="FBH5" s="827"/>
      <c r="FBI5" s="827"/>
      <c r="FBJ5" s="827"/>
      <c r="FBK5" s="827"/>
      <c r="FBL5" s="827"/>
      <c r="FBM5" s="827"/>
      <c r="FBN5" s="827"/>
      <c r="FBO5" s="827"/>
      <c r="FBP5" s="827"/>
      <c r="FBQ5" s="826"/>
      <c r="FBR5" s="827"/>
      <c r="FBS5" s="827"/>
      <c r="FBT5" s="827"/>
      <c r="FBU5" s="827"/>
      <c r="FBV5" s="827"/>
      <c r="FBW5" s="827"/>
      <c r="FBX5" s="827"/>
      <c r="FBY5" s="827"/>
      <c r="FBZ5" s="827"/>
      <c r="FCA5" s="827"/>
      <c r="FCB5" s="827"/>
      <c r="FCC5" s="827"/>
      <c r="FCD5" s="827"/>
      <c r="FCE5" s="827"/>
      <c r="FCF5" s="827"/>
      <c r="FCG5" s="827"/>
      <c r="FCH5" s="827"/>
      <c r="FCI5" s="827"/>
      <c r="FCJ5" s="827"/>
      <c r="FCK5" s="827"/>
      <c r="FCL5" s="827"/>
      <c r="FCM5" s="827"/>
      <c r="FCN5" s="827"/>
      <c r="FCO5" s="827"/>
      <c r="FCP5" s="827"/>
      <c r="FCQ5" s="827"/>
      <c r="FCR5" s="827"/>
      <c r="FCS5" s="827"/>
      <c r="FCT5" s="827"/>
      <c r="FCU5" s="827"/>
      <c r="FCV5" s="826"/>
      <c r="FCW5" s="827"/>
      <c r="FCX5" s="827"/>
      <c r="FCY5" s="827"/>
      <c r="FCZ5" s="827"/>
      <c r="FDA5" s="827"/>
      <c r="FDB5" s="827"/>
      <c r="FDC5" s="827"/>
      <c r="FDD5" s="827"/>
      <c r="FDE5" s="827"/>
      <c r="FDF5" s="827"/>
      <c r="FDG5" s="827"/>
      <c r="FDH5" s="827"/>
      <c r="FDI5" s="827"/>
      <c r="FDJ5" s="827"/>
      <c r="FDK5" s="827"/>
      <c r="FDL5" s="827"/>
      <c r="FDM5" s="827"/>
      <c r="FDN5" s="827"/>
      <c r="FDO5" s="827"/>
      <c r="FDP5" s="827"/>
      <c r="FDQ5" s="827"/>
      <c r="FDR5" s="827"/>
      <c r="FDS5" s="827"/>
      <c r="FDT5" s="827"/>
      <c r="FDU5" s="827"/>
      <c r="FDV5" s="827"/>
      <c r="FDW5" s="827"/>
      <c r="FDX5" s="827"/>
      <c r="FDY5" s="827"/>
      <c r="FDZ5" s="827"/>
      <c r="FEA5" s="826"/>
      <c r="FEB5" s="827"/>
      <c r="FEC5" s="827"/>
      <c r="FED5" s="827"/>
      <c r="FEE5" s="827"/>
      <c r="FEF5" s="827"/>
      <c r="FEG5" s="827"/>
      <c r="FEH5" s="827"/>
      <c r="FEI5" s="827"/>
      <c r="FEJ5" s="827"/>
      <c r="FEK5" s="827"/>
      <c r="FEL5" s="827"/>
      <c r="FEM5" s="827"/>
      <c r="FEN5" s="827"/>
      <c r="FEO5" s="827"/>
      <c r="FEP5" s="827"/>
      <c r="FEQ5" s="827"/>
      <c r="FER5" s="827"/>
      <c r="FES5" s="827"/>
      <c r="FET5" s="827"/>
      <c r="FEU5" s="827"/>
      <c r="FEV5" s="827"/>
      <c r="FEW5" s="827"/>
      <c r="FEX5" s="827"/>
      <c r="FEY5" s="827"/>
      <c r="FEZ5" s="827"/>
      <c r="FFA5" s="827"/>
      <c r="FFB5" s="827"/>
      <c r="FFC5" s="827"/>
      <c r="FFD5" s="827"/>
      <c r="FFE5" s="827"/>
      <c r="FFF5" s="826"/>
      <c r="FFG5" s="827"/>
      <c r="FFH5" s="827"/>
      <c r="FFI5" s="827"/>
      <c r="FFJ5" s="827"/>
      <c r="FFK5" s="827"/>
      <c r="FFL5" s="827"/>
      <c r="FFM5" s="827"/>
      <c r="FFN5" s="827"/>
      <c r="FFO5" s="827"/>
      <c r="FFP5" s="827"/>
      <c r="FFQ5" s="827"/>
      <c r="FFR5" s="827"/>
      <c r="FFS5" s="827"/>
      <c r="FFT5" s="827"/>
      <c r="FFU5" s="827"/>
      <c r="FFV5" s="827"/>
      <c r="FFW5" s="827"/>
      <c r="FFX5" s="827"/>
      <c r="FFY5" s="827"/>
      <c r="FFZ5" s="827"/>
      <c r="FGA5" s="827"/>
      <c r="FGB5" s="827"/>
      <c r="FGC5" s="827"/>
      <c r="FGD5" s="827"/>
      <c r="FGE5" s="827"/>
      <c r="FGF5" s="827"/>
      <c r="FGG5" s="827"/>
      <c r="FGH5" s="827"/>
      <c r="FGI5" s="827"/>
      <c r="FGJ5" s="827"/>
      <c r="FGK5" s="826"/>
      <c r="FGL5" s="827"/>
      <c r="FGM5" s="827"/>
      <c r="FGN5" s="827"/>
      <c r="FGO5" s="827"/>
      <c r="FGP5" s="827"/>
      <c r="FGQ5" s="827"/>
      <c r="FGR5" s="827"/>
      <c r="FGS5" s="827"/>
      <c r="FGT5" s="827"/>
      <c r="FGU5" s="827"/>
      <c r="FGV5" s="827"/>
      <c r="FGW5" s="827"/>
      <c r="FGX5" s="827"/>
      <c r="FGY5" s="827"/>
      <c r="FGZ5" s="827"/>
      <c r="FHA5" s="827"/>
      <c r="FHB5" s="827"/>
      <c r="FHC5" s="827"/>
      <c r="FHD5" s="827"/>
      <c r="FHE5" s="827"/>
      <c r="FHF5" s="827"/>
      <c r="FHG5" s="827"/>
      <c r="FHH5" s="827"/>
      <c r="FHI5" s="827"/>
      <c r="FHJ5" s="827"/>
      <c r="FHK5" s="827"/>
      <c r="FHL5" s="827"/>
      <c r="FHM5" s="827"/>
      <c r="FHN5" s="827"/>
      <c r="FHO5" s="827"/>
      <c r="FHP5" s="826"/>
      <c r="FHQ5" s="827"/>
      <c r="FHR5" s="827"/>
      <c r="FHS5" s="827"/>
      <c r="FHT5" s="827"/>
      <c r="FHU5" s="827"/>
      <c r="FHV5" s="827"/>
      <c r="FHW5" s="827"/>
      <c r="FHX5" s="827"/>
      <c r="FHY5" s="827"/>
      <c r="FHZ5" s="827"/>
      <c r="FIA5" s="827"/>
      <c r="FIB5" s="827"/>
      <c r="FIC5" s="827"/>
      <c r="FID5" s="827"/>
      <c r="FIE5" s="827"/>
      <c r="FIF5" s="827"/>
      <c r="FIG5" s="827"/>
      <c r="FIH5" s="827"/>
      <c r="FII5" s="827"/>
      <c r="FIJ5" s="827"/>
      <c r="FIK5" s="827"/>
      <c r="FIL5" s="827"/>
      <c r="FIM5" s="827"/>
      <c r="FIN5" s="827"/>
      <c r="FIO5" s="827"/>
      <c r="FIP5" s="827"/>
      <c r="FIQ5" s="827"/>
      <c r="FIR5" s="827"/>
      <c r="FIS5" s="827"/>
      <c r="FIT5" s="827"/>
      <c r="FIU5" s="826"/>
      <c r="FIV5" s="827"/>
      <c r="FIW5" s="827"/>
      <c r="FIX5" s="827"/>
      <c r="FIY5" s="827"/>
      <c r="FIZ5" s="827"/>
      <c r="FJA5" s="827"/>
      <c r="FJB5" s="827"/>
      <c r="FJC5" s="827"/>
      <c r="FJD5" s="827"/>
      <c r="FJE5" s="827"/>
      <c r="FJF5" s="827"/>
      <c r="FJG5" s="827"/>
      <c r="FJH5" s="827"/>
      <c r="FJI5" s="827"/>
      <c r="FJJ5" s="827"/>
      <c r="FJK5" s="827"/>
      <c r="FJL5" s="827"/>
      <c r="FJM5" s="827"/>
      <c r="FJN5" s="827"/>
      <c r="FJO5" s="827"/>
      <c r="FJP5" s="827"/>
      <c r="FJQ5" s="827"/>
      <c r="FJR5" s="827"/>
      <c r="FJS5" s="827"/>
      <c r="FJT5" s="827"/>
      <c r="FJU5" s="827"/>
      <c r="FJV5" s="827"/>
      <c r="FJW5" s="827"/>
      <c r="FJX5" s="827"/>
      <c r="FJY5" s="827"/>
      <c r="FJZ5" s="826"/>
      <c r="FKA5" s="827"/>
      <c r="FKB5" s="827"/>
      <c r="FKC5" s="827"/>
      <c r="FKD5" s="827"/>
      <c r="FKE5" s="827"/>
      <c r="FKF5" s="827"/>
      <c r="FKG5" s="827"/>
      <c r="FKH5" s="827"/>
      <c r="FKI5" s="827"/>
      <c r="FKJ5" s="827"/>
      <c r="FKK5" s="827"/>
      <c r="FKL5" s="827"/>
      <c r="FKM5" s="827"/>
      <c r="FKN5" s="827"/>
      <c r="FKO5" s="827"/>
      <c r="FKP5" s="827"/>
      <c r="FKQ5" s="827"/>
      <c r="FKR5" s="827"/>
      <c r="FKS5" s="827"/>
      <c r="FKT5" s="827"/>
      <c r="FKU5" s="827"/>
      <c r="FKV5" s="827"/>
      <c r="FKW5" s="827"/>
      <c r="FKX5" s="827"/>
      <c r="FKY5" s="827"/>
      <c r="FKZ5" s="827"/>
      <c r="FLA5" s="827"/>
      <c r="FLB5" s="827"/>
      <c r="FLC5" s="827"/>
      <c r="FLD5" s="827"/>
      <c r="FLE5" s="826"/>
      <c r="FLF5" s="827"/>
      <c r="FLG5" s="827"/>
      <c r="FLH5" s="827"/>
      <c r="FLI5" s="827"/>
      <c r="FLJ5" s="827"/>
      <c r="FLK5" s="827"/>
      <c r="FLL5" s="827"/>
      <c r="FLM5" s="827"/>
      <c r="FLN5" s="827"/>
      <c r="FLO5" s="827"/>
      <c r="FLP5" s="827"/>
      <c r="FLQ5" s="827"/>
      <c r="FLR5" s="827"/>
      <c r="FLS5" s="827"/>
      <c r="FLT5" s="827"/>
      <c r="FLU5" s="827"/>
      <c r="FLV5" s="827"/>
      <c r="FLW5" s="827"/>
      <c r="FLX5" s="827"/>
      <c r="FLY5" s="827"/>
      <c r="FLZ5" s="827"/>
      <c r="FMA5" s="827"/>
      <c r="FMB5" s="827"/>
      <c r="FMC5" s="827"/>
      <c r="FMD5" s="827"/>
      <c r="FME5" s="827"/>
      <c r="FMF5" s="827"/>
      <c r="FMG5" s="827"/>
      <c r="FMH5" s="827"/>
      <c r="FMI5" s="827"/>
      <c r="FMJ5" s="826"/>
      <c r="FMK5" s="827"/>
      <c r="FML5" s="827"/>
      <c r="FMM5" s="827"/>
      <c r="FMN5" s="827"/>
      <c r="FMO5" s="827"/>
      <c r="FMP5" s="827"/>
      <c r="FMQ5" s="827"/>
      <c r="FMR5" s="827"/>
      <c r="FMS5" s="827"/>
      <c r="FMT5" s="827"/>
      <c r="FMU5" s="827"/>
      <c r="FMV5" s="827"/>
      <c r="FMW5" s="827"/>
      <c r="FMX5" s="827"/>
      <c r="FMY5" s="827"/>
      <c r="FMZ5" s="827"/>
      <c r="FNA5" s="827"/>
      <c r="FNB5" s="827"/>
      <c r="FNC5" s="827"/>
      <c r="FND5" s="827"/>
      <c r="FNE5" s="827"/>
      <c r="FNF5" s="827"/>
      <c r="FNG5" s="827"/>
      <c r="FNH5" s="827"/>
      <c r="FNI5" s="827"/>
      <c r="FNJ5" s="827"/>
      <c r="FNK5" s="827"/>
      <c r="FNL5" s="827"/>
      <c r="FNM5" s="827"/>
      <c r="FNN5" s="827"/>
      <c r="FNO5" s="826"/>
      <c r="FNP5" s="827"/>
      <c r="FNQ5" s="827"/>
      <c r="FNR5" s="827"/>
      <c r="FNS5" s="827"/>
      <c r="FNT5" s="827"/>
      <c r="FNU5" s="827"/>
      <c r="FNV5" s="827"/>
      <c r="FNW5" s="827"/>
      <c r="FNX5" s="827"/>
      <c r="FNY5" s="827"/>
      <c r="FNZ5" s="827"/>
      <c r="FOA5" s="827"/>
      <c r="FOB5" s="827"/>
      <c r="FOC5" s="827"/>
      <c r="FOD5" s="827"/>
      <c r="FOE5" s="827"/>
      <c r="FOF5" s="827"/>
      <c r="FOG5" s="827"/>
      <c r="FOH5" s="827"/>
      <c r="FOI5" s="827"/>
      <c r="FOJ5" s="827"/>
      <c r="FOK5" s="827"/>
      <c r="FOL5" s="827"/>
      <c r="FOM5" s="827"/>
      <c r="FON5" s="827"/>
      <c r="FOO5" s="827"/>
      <c r="FOP5" s="827"/>
      <c r="FOQ5" s="827"/>
      <c r="FOR5" s="827"/>
      <c r="FOS5" s="827"/>
      <c r="FOT5" s="826"/>
      <c r="FOU5" s="827"/>
      <c r="FOV5" s="827"/>
      <c r="FOW5" s="827"/>
      <c r="FOX5" s="827"/>
      <c r="FOY5" s="827"/>
      <c r="FOZ5" s="827"/>
      <c r="FPA5" s="827"/>
      <c r="FPB5" s="827"/>
      <c r="FPC5" s="827"/>
      <c r="FPD5" s="827"/>
      <c r="FPE5" s="827"/>
      <c r="FPF5" s="827"/>
      <c r="FPG5" s="827"/>
      <c r="FPH5" s="827"/>
      <c r="FPI5" s="827"/>
      <c r="FPJ5" s="827"/>
      <c r="FPK5" s="827"/>
      <c r="FPL5" s="827"/>
      <c r="FPM5" s="827"/>
      <c r="FPN5" s="827"/>
      <c r="FPO5" s="827"/>
      <c r="FPP5" s="827"/>
      <c r="FPQ5" s="827"/>
      <c r="FPR5" s="827"/>
      <c r="FPS5" s="827"/>
      <c r="FPT5" s="827"/>
      <c r="FPU5" s="827"/>
      <c r="FPV5" s="827"/>
      <c r="FPW5" s="827"/>
      <c r="FPX5" s="827"/>
      <c r="FPY5" s="826"/>
      <c r="FPZ5" s="827"/>
      <c r="FQA5" s="827"/>
      <c r="FQB5" s="827"/>
      <c r="FQC5" s="827"/>
      <c r="FQD5" s="827"/>
      <c r="FQE5" s="827"/>
      <c r="FQF5" s="827"/>
      <c r="FQG5" s="827"/>
      <c r="FQH5" s="827"/>
      <c r="FQI5" s="827"/>
      <c r="FQJ5" s="827"/>
      <c r="FQK5" s="827"/>
      <c r="FQL5" s="827"/>
      <c r="FQM5" s="827"/>
      <c r="FQN5" s="827"/>
      <c r="FQO5" s="827"/>
      <c r="FQP5" s="827"/>
      <c r="FQQ5" s="827"/>
      <c r="FQR5" s="827"/>
      <c r="FQS5" s="827"/>
      <c r="FQT5" s="827"/>
      <c r="FQU5" s="827"/>
      <c r="FQV5" s="827"/>
      <c r="FQW5" s="827"/>
      <c r="FQX5" s="827"/>
      <c r="FQY5" s="827"/>
      <c r="FQZ5" s="827"/>
      <c r="FRA5" s="827"/>
      <c r="FRB5" s="827"/>
      <c r="FRC5" s="827"/>
      <c r="FRD5" s="826"/>
      <c r="FRE5" s="827"/>
      <c r="FRF5" s="827"/>
      <c r="FRG5" s="827"/>
      <c r="FRH5" s="827"/>
      <c r="FRI5" s="827"/>
      <c r="FRJ5" s="827"/>
      <c r="FRK5" s="827"/>
      <c r="FRL5" s="827"/>
      <c r="FRM5" s="827"/>
      <c r="FRN5" s="827"/>
      <c r="FRO5" s="827"/>
      <c r="FRP5" s="827"/>
      <c r="FRQ5" s="827"/>
      <c r="FRR5" s="827"/>
      <c r="FRS5" s="827"/>
      <c r="FRT5" s="827"/>
      <c r="FRU5" s="827"/>
      <c r="FRV5" s="827"/>
      <c r="FRW5" s="827"/>
      <c r="FRX5" s="827"/>
      <c r="FRY5" s="827"/>
      <c r="FRZ5" s="827"/>
      <c r="FSA5" s="827"/>
      <c r="FSB5" s="827"/>
      <c r="FSC5" s="827"/>
      <c r="FSD5" s="827"/>
      <c r="FSE5" s="827"/>
      <c r="FSF5" s="827"/>
      <c r="FSG5" s="827"/>
      <c r="FSH5" s="827"/>
      <c r="FSI5" s="826"/>
      <c r="FSJ5" s="827"/>
      <c r="FSK5" s="827"/>
      <c r="FSL5" s="827"/>
      <c r="FSM5" s="827"/>
      <c r="FSN5" s="827"/>
      <c r="FSO5" s="827"/>
      <c r="FSP5" s="827"/>
      <c r="FSQ5" s="827"/>
      <c r="FSR5" s="827"/>
      <c r="FSS5" s="827"/>
      <c r="FST5" s="827"/>
      <c r="FSU5" s="827"/>
      <c r="FSV5" s="827"/>
      <c r="FSW5" s="827"/>
      <c r="FSX5" s="827"/>
      <c r="FSY5" s="827"/>
      <c r="FSZ5" s="827"/>
      <c r="FTA5" s="827"/>
      <c r="FTB5" s="827"/>
      <c r="FTC5" s="827"/>
      <c r="FTD5" s="827"/>
      <c r="FTE5" s="827"/>
      <c r="FTF5" s="827"/>
      <c r="FTG5" s="827"/>
      <c r="FTH5" s="827"/>
      <c r="FTI5" s="827"/>
      <c r="FTJ5" s="827"/>
      <c r="FTK5" s="827"/>
      <c r="FTL5" s="827"/>
      <c r="FTM5" s="827"/>
      <c r="FTN5" s="826"/>
      <c r="FTO5" s="827"/>
      <c r="FTP5" s="827"/>
      <c r="FTQ5" s="827"/>
      <c r="FTR5" s="827"/>
      <c r="FTS5" s="827"/>
      <c r="FTT5" s="827"/>
      <c r="FTU5" s="827"/>
      <c r="FTV5" s="827"/>
      <c r="FTW5" s="827"/>
      <c r="FTX5" s="827"/>
      <c r="FTY5" s="827"/>
      <c r="FTZ5" s="827"/>
      <c r="FUA5" s="827"/>
      <c r="FUB5" s="827"/>
      <c r="FUC5" s="827"/>
      <c r="FUD5" s="827"/>
      <c r="FUE5" s="827"/>
      <c r="FUF5" s="827"/>
      <c r="FUG5" s="827"/>
      <c r="FUH5" s="827"/>
      <c r="FUI5" s="827"/>
      <c r="FUJ5" s="827"/>
      <c r="FUK5" s="827"/>
      <c r="FUL5" s="827"/>
      <c r="FUM5" s="827"/>
      <c r="FUN5" s="827"/>
      <c r="FUO5" s="827"/>
      <c r="FUP5" s="827"/>
      <c r="FUQ5" s="827"/>
      <c r="FUR5" s="827"/>
      <c r="FUS5" s="826"/>
      <c r="FUT5" s="827"/>
      <c r="FUU5" s="827"/>
      <c r="FUV5" s="827"/>
      <c r="FUW5" s="827"/>
      <c r="FUX5" s="827"/>
      <c r="FUY5" s="827"/>
      <c r="FUZ5" s="827"/>
      <c r="FVA5" s="827"/>
      <c r="FVB5" s="827"/>
      <c r="FVC5" s="827"/>
      <c r="FVD5" s="827"/>
      <c r="FVE5" s="827"/>
      <c r="FVF5" s="827"/>
      <c r="FVG5" s="827"/>
      <c r="FVH5" s="827"/>
      <c r="FVI5" s="827"/>
      <c r="FVJ5" s="827"/>
      <c r="FVK5" s="827"/>
      <c r="FVL5" s="827"/>
      <c r="FVM5" s="827"/>
      <c r="FVN5" s="827"/>
      <c r="FVO5" s="827"/>
      <c r="FVP5" s="827"/>
      <c r="FVQ5" s="827"/>
      <c r="FVR5" s="827"/>
      <c r="FVS5" s="827"/>
      <c r="FVT5" s="827"/>
      <c r="FVU5" s="827"/>
      <c r="FVV5" s="827"/>
      <c r="FVW5" s="827"/>
      <c r="FVX5" s="826"/>
      <c r="FVY5" s="827"/>
      <c r="FVZ5" s="827"/>
      <c r="FWA5" s="827"/>
      <c r="FWB5" s="827"/>
      <c r="FWC5" s="827"/>
      <c r="FWD5" s="827"/>
      <c r="FWE5" s="827"/>
      <c r="FWF5" s="827"/>
      <c r="FWG5" s="827"/>
      <c r="FWH5" s="827"/>
      <c r="FWI5" s="827"/>
      <c r="FWJ5" s="827"/>
      <c r="FWK5" s="827"/>
      <c r="FWL5" s="827"/>
      <c r="FWM5" s="827"/>
      <c r="FWN5" s="827"/>
      <c r="FWO5" s="827"/>
      <c r="FWP5" s="827"/>
      <c r="FWQ5" s="827"/>
      <c r="FWR5" s="827"/>
      <c r="FWS5" s="827"/>
      <c r="FWT5" s="827"/>
      <c r="FWU5" s="827"/>
      <c r="FWV5" s="827"/>
      <c r="FWW5" s="827"/>
      <c r="FWX5" s="827"/>
      <c r="FWY5" s="827"/>
      <c r="FWZ5" s="827"/>
      <c r="FXA5" s="827"/>
      <c r="FXB5" s="827"/>
      <c r="FXC5" s="826"/>
      <c r="FXD5" s="827"/>
      <c r="FXE5" s="827"/>
      <c r="FXF5" s="827"/>
      <c r="FXG5" s="827"/>
      <c r="FXH5" s="827"/>
      <c r="FXI5" s="827"/>
      <c r="FXJ5" s="827"/>
      <c r="FXK5" s="827"/>
      <c r="FXL5" s="827"/>
      <c r="FXM5" s="827"/>
      <c r="FXN5" s="827"/>
      <c r="FXO5" s="827"/>
      <c r="FXP5" s="827"/>
      <c r="FXQ5" s="827"/>
      <c r="FXR5" s="827"/>
      <c r="FXS5" s="827"/>
      <c r="FXT5" s="827"/>
      <c r="FXU5" s="827"/>
      <c r="FXV5" s="827"/>
      <c r="FXW5" s="827"/>
      <c r="FXX5" s="827"/>
      <c r="FXY5" s="827"/>
      <c r="FXZ5" s="827"/>
      <c r="FYA5" s="827"/>
      <c r="FYB5" s="827"/>
      <c r="FYC5" s="827"/>
      <c r="FYD5" s="827"/>
      <c r="FYE5" s="827"/>
      <c r="FYF5" s="827"/>
      <c r="FYG5" s="827"/>
      <c r="FYH5" s="826"/>
      <c r="FYI5" s="827"/>
      <c r="FYJ5" s="827"/>
      <c r="FYK5" s="827"/>
      <c r="FYL5" s="827"/>
      <c r="FYM5" s="827"/>
      <c r="FYN5" s="827"/>
      <c r="FYO5" s="827"/>
      <c r="FYP5" s="827"/>
      <c r="FYQ5" s="827"/>
      <c r="FYR5" s="827"/>
      <c r="FYS5" s="827"/>
      <c r="FYT5" s="827"/>
      <c r="FYU5" s="827"/>
      <c r="FYV5" s="827"/>
      <c r="FYW5" s="827"/>
      <c r="FYX5" s="827"/>
      <c r="FYY5" s="827"/>
      <c r="FYZ5" s="827"/>
      <c r="FZA5" s="827"/>
      <c r="FZB5" s="827"/>
      <c r="FZC5" s="827"/>
      <c r="FZD5" s="827"/>
      <c r="FZE5" s="827"/>
      <c r="FZF5" s="827"/>
      <c r="FZG5" s="827"/>
      <c r="FZH5" s="827"/>
      <c r="FZI5" s="827"/>
      <c r="FZJ5" s="827"/>
      <c r="FZK5" s="827"/>
      <c r="FZL5" s="827"/>
      <c r="FZM5" s="826"/>
      <c r="FZN5" s="827"/>
      <c r="FZO5" s="827"/>
      <c r="FZP5" s="827"/>
      <c r="FZQ5" s="827"/>
      <c r="FZR5" s="827"/>
      <c r="FZS5" s="827"/>
      <c r="FZT5" s="827"/>
      <c r="FZU5" s="827"/>
      <c r="FZV5" s="827"/>
      <c r="FZW5" s="827"/>
      <c r="FZX5" s="827"/>
      <c r="FZY5" s="827"/>
      <c r="FZZ5" s="827"/>
      <c r="GAA5" s="827"/>
      <c r="GAB5" s="827"/>
      <c r="GAC5" s="827"/>
      <c r="GAD5" s="827"/>
      <c r="GAE5" s="827"/>
      <c r="GAF5" s="827"/>
      <c r="GAG5" s="827"/>
      <c r="GAH5" s="827"/>
      <c r="GAI5" s="827"/>
      <c r="GAJ5" s="827"/>
      <c r="GAK5" s="827"/>
      <c r="GAL5" s="827"/>
      <c r="GAM5" s="827"/>
      <c r="GAN5" s="827"/>
      <c r="GAO5" s="827"/>
      <c r="GAP5" s="827"/>
      <c r="GAQ5" s="827"/>
      <c r="GAR5" s="826"/>
      <c r="GAS5" s="827"/>
      <c r="GAT5" s="827"/>
      <c r="GAU5" s="827"/>
      <c r="GAV5" s="827"/>
      <c r="GAW5" s="827"/>
      <c r="GAX5" s="827"/>
      <c r="GAY5" s="827"/>
      <c r="GAZ5" s="827"/>
      <c r="GBA5" s="827"/>
      <c r="GBB5" s="827"/>
      <c r="GBC5" s="827"/>
      <c r="GBD5" s="827"/>
      <c r="GBE5" s="827"/>
      <c r="GBF5" s="827"/>
      <c r="GBG5" s="827"/>
      <c r="GBH5" s="827"/>
      <c r="GBI5" s="827"/>
      <c r="GBJ5" s="827"/>
      <c r="GBK5" s="827"/>
      <c r="GBL5" s="827"/>
      <c r="GBM5" s="827"/>
      <c r="GBN5" s="827"/>
      <c r="GBO5" s="827"/>
      <c r="GBP5" s="827"/>
      <c r="GBQ5" s="827"/>
      <c r="GBR5" s="827"/>
      <c r="GBS5" s="827"/>
      <c r="GBT5" s="827"/>
      <c r="GBU5" s="827"/>
      <c r="GBV5" s="827"/>
      <c r="GBW5" s="826"/>
      <c r="GBX5" s="827"/>
      <c r="GBY5" s="827"/>
      <c r="GBZ5" s="827"/>
      <c r="GCA5" s="827"/>
      <c r="GCB5" s="827"/>
      <c r="GCC5" s="827"/>
      <c r="GCD5" s="827"/>
      <c r="GCE5" s="827"/>
      <c r="GCF5" s="827"/>
      <c r="GCG5" s="827"/>
      <c r="GCH5" s="827"/>
      <c r="GCI5" s="827"/>
      <c r="GCJ5" s="827"/>
      <c r="GCK5" s="827"/>
      <c r="GCL5" s="827"/>
      <c r="GCM5" s="827"/>
      <c r="GCN5" s="827"/>
      <c r="GCO5" s="827"/>
      <c r="GCP5" s="827"/>
      <c r="GCQ5" s="827"/>
      <c r="GCR5" s="827"/>
      <c r="GCS5" s="827"/>
      <c r="GCT5" s="827"/>
      <c r="GCU5" s="827"/>
      <c r="GCV5" s="827"/>
      <c r="GCW5" s="827"/>
      <c r="GCX5" s="827"/>
      <c r="GCY5" s="827"/>
      <c r="GCZ5" s="827"/>
      <c r="GDA5" s="827"/>
      <c r="GDB5" s="826"/>
      <c r="GDC5" s="827"/>
      <c r="GDD5" s="827"/>
      <c r="GDE5" s="827"/>
      <c r="GDF5" s="827"/>
      <c r="GDG5" s="827"/>
      <c r="GDH5" s="827"/>
      <c r="GDI5" s="827"/>
      <c r="GDJ5" s="827"/>
      <c r="GDK5" s="827"/>
      <c r="GDL5" s="827"/>
      <c r="GDM5" s="827"/>
      <c r="GDN5" s="827"/>
      <c r="GDO5" s="827"/>
      <c r="GDP5" s="827"/>
      <c r="GDQ5" s="827"/>
      <c r="GDR5" s="827"/>
      <c r="GDS5" s="827"/>
      <c r="GDT5" s="827"/>
      <c r="GDU5" s="827"/>
      <c r="GDV5" s="827"/>
      <c r="GDW5" s="827"/>
      <c r="GDX5" s="827"/>
      <c r="GDY5" s="827"/>
      <c r="GDZ5" s="827"/>
      <c r="GEA5" s="827"/>
      <c r="GEB5" s="827"/>
      <c r="GEC5" s="827"/>
      <c r="GED5" s="827"/>
      <c r="GEE5" s="827"/>
      <c r="GEF5" s="827"/>
      <c r="GEG5" s="826"/>
      <c r="GEH5" s="827"/>
      <c r="GEI5" s="827"/>
      <c r="GEJ5" s="827"/>
      <c r="GEK5" s="827"/>
      <c r="GEL5" s="827"/>
      <c r="GEM5" s="827"/>
      <c r="GEN5" s="827"/>
      <c r="GEO5" s="827"/>
      <c r="GEP5" s="827"/>
      <c r="GEQ5" s="827"/>
      <c r="GER5" s="827"/>
      <c r="GES5" s="827"/>
      <c r="GET5" s="827"/>
      <c r="GEU5" s="827"/>
      <c r="GEV5" s="827"/>
      <c r="GEW5" s="827"/>
      <c r="GEX5" s="827"/>
      <c r="GEY5" s="827"/>
      <c r="GEZ5" s="827"/>
      <c r="GFA5" s="827"/>
      <c r="GFB5" s="827"/>
      <c r="GFC5" s="827"/>
      <c r="GFD5" s="827"/>
      <c r="GFE5" s="827"/>
      <c r="GFF5" s="827"/>
      <c r="GFG5" s="827"/>
      <c r="GFH5" s="827"/>
      <c r="GFI5" s="827"/>
      <c r="GFJ5" s="827"/>
      <c r="GFK5" s="827"/>
      <c r="GFL5" s="826"/>
      <c r="GFM5" s="827"/>
      <c r="GFN5" s="827"/>
      <c r="GFO5" s="827"/>
      <c r="GFP5" s="827"/>
      <c r="GFQ5" s="827"/>
      <c r="GFR5" s="827"/>
      <c r="GFS5" s="827"/>
      <c r="GFT5" s="827"/>
      <c r="GFU5" s="827"/>
      <c r="GFV5" s="827"/>
      <c r="GFW5" s="827"/>
      <c r="GFX5" s="827"/>
      <c r="GFY5" s="827"/>
      <c r="GFZ5" s="827"/>
      <c r="GGA5" s="827"/>
      <c r="GGB5" s="827"/>
      <c r="GGC5" s="827"/>
      <c r="GGD5" s="827"/>
      <c r="GGE5" s="827"/>
      <c r="GGF5" s="827"/>
      <c r="GGG5" s="827"/>
      <c r="GGH5" s="827"/>
      <c r="GGI5" s="827"/>
      <c r="GGJ5" s="827"/>
      <c r="GGK5" s="827"/>
      <c r="GGL5" s="827"/>
      <c r="GGM5" s="827"/>
      <c r="GGN5" s="827"/>
      <c r="GGO5" s="827"/>
      <c r="GGP5" s="827"/>
      <c r="GGQ5" s="826"/>
      <c r="GGR5" s="827"/>
      <c r="GGS5" s="827"/>
      <c r="GGT5" s="827"/>
      <c r="GGU5" s="827"/>
      <c r="GGV5" s="827"/>
      <c r="GGW5" s="827"/>
      <c r="GGX5" s="827"/>
      <c r="GGY5" s="827"/>
      <c r="GGZ5" s="827"/>
      <c r="GHA5" s="827"/>
      <c r="GHB5" s="827"/>
      <c r="GHC5" s="827"/>
      <c r="GHD5" s="827"/>
      <c r="GHE5" s="827"/>
      <c r="GHF5" s="827"/>
      <c r="GHG5" s="827"/>
      <c r="GHH5" s="827"/>
      <c r="GHI5" s="827"/>
      <c r="GHJ5" s="827"/>
      <c r="GHK5" s="827"/>
      <c r="GHL5" s="827"/>
      <c r="GHM5" s="827"/>
      <c r="GHN5" s="827"/>
      <c r="GHO5" s="827"/>
      <c r="GHP5" s="827"/>
      <c r="GHQ5" s="827"/>
      <c r="GHR5" s="827"/>
      <c r="GHS5" s="827"/>
      <c r="GHT5" s="827"/>
      <c r="GHU5" s="827"/>
      <c r="GHV5" s="826"/>
      <c r="GHW5" s="827"/>
      <c r="GHX5" s="827"/>
      <c r="GHY5" s="827"/>
      <c r="GHZ5" s="827"/>
      <c r="GIA5" s="827"/>
      <c r="GIB5" s="827"/>
      <c r="GIC5" s="827"/>
      <c r="GID5" s="827"/>
      <c r="GIE5" s="827"/>
      <c r="GIF5" s="827"/>
      <c r="GIG5" s="827"/>
      <c r="GIH5" s="827"/>
      <c r="GII5" s="827"/>
      <c r="GIJ5" s="827"/>
      <c r="GIK5" s="827"/>
      <c r="GIL5" s="827"/>
      <c r="GIM5" s="827"/>
      <c r="GIN5" s="827"/>
      <c r="GIO5" s="827"/>
      <c r="GIP5" s="827"/>
      <c r="GIQ5" s="827"/>
      <c r="GIR5" s="827"/>
      <c r="GIS5" s="827"/>
      <c r="GIT5" s="827"/>
      <c r="GIU5" s="827"/>
      <c r="GIV5" s="827"/>
      <c r="GIW5" s="827"/>
      <c r="GIX5" s="827"/>
      <c r="GIY5" s="827"/>
      <c r="GIZ5" s="827"/>
      <c r="GJA5" s="826"/>
      <c r="GJB5" s="827"/>
      <c r="GJC5" s="827"/>
      <c r="GJD5" s="827"/>
      <c r="GJE5" s="827"/>
      <c r="GJF5" s="827"/>
      <c r="GJG5" s="827"/>
      <c r="GJH5" s="827"/>
      <c r="GJI5" s="827"/>
      <c r="GJJ5" s="827"/>
      <c r="GJK5" s="827"/>
      <c r="GJL5" s="827"/>
      <c r="GJM5" s="827"/>
      <c r="GJN5" s="827"/>
      <c r="GJO5" s="827"/>
      <c r="GJP5" s="827"/>
      <c r="GJQ5" s="827"/>
      <c r="GJR5" s="827"/>
      <c r="GJS5" s="827"/>
      <c r="GJT5" s="827"/>
      <c r="GJU5" s="827"/>
      <c r="GJV5" s="827"/>
      <c r="GJW5" s="827"/>
      <c r="GJX5" s="827"/>
      <c r="GJY5" s="827"/>
      <c r="GJZ5" s="827"/>
      <c r="GKA5" s="827"/>
      <c r="GKB5" s="827"/>
      <c r="GKC5" s="827"/>
      <c r="GKD5" s="827"/>
      <c r="GKE5" s="827"/>
      <c r="GKF5" s="826"/>
      <c r="GKG5" s="827"/>
      <c r="GKH5" s="827"/>
      <c r="GKI5" s="827"/>
      <c r="GKJ5" s="827"/>
      <c r="GKK5" s="827"/>
      <c r="GKL5" s="827"/>
      <c r="GKM5" s="827"/>
      <c r="GKN5" s="827"/>
      <c r="GKO5" s="827"/>
      <c r="GKP5" s="827"/>
      <c r="GKQ5" s="827"/>
      <c r="GKR5" s="827"/>
      <c r="GKS5" s="827"/>
      <c r="GKT5" s="827"/>
      <c r="GKU5" s="827"/>
      <c r="GKV5" s="827"/>
      <c r="GKW5" s="827"/>
      <c r="GKX5" s="827"/>
      <c r="GKY5" s="827"/>
      <c r="GKZ5" s="827"/>
      <c r="GLA5" s="827"/>
      <c r="GLB5" s="827"/>
      <c r="GLC5" s="827"/>
      <c r="GLD5" s="827"/>
      <c r="GLE5" s="827"/>
      <c r="GLF5" s="827"/>
      <c r="GLG5" s="827"/>
      <c r="GLH5" s="827"/>
      <c r="GLI5" s="827"/>
      <c r="GLJ5" s="827"/>
      <c r="GLK5" s="826"/>
      <c r="GLL5" s="827"/>
      <c r="GLM5" s="827"/>
      <c r="GLN5" s="827"/>
      <c r="GLO5" s="827"/>
      <c r="GLP5" s="827"/>
      <c r="GLQ5" s="827"/>
      <c r="GLR5" s="827"/>
      <c r="GLS5" s="827"/>
      <c r="GLT5" s="827"/>
      <c r="GLU5" s="827"/>
      <c r="GLV5" s="827"/>
      <c r="GLW5" s="827"/>
      <c r="GLX5" s="827"/>
      <c r="GLY5" s="827"/>
      <c r="GLZ5" s="827"/>
      <c r="GMA5" s="827"/>
      <c r="GMB5" s="827"/>
      <c r="GMC5" s="827"/>
      <c r="GMD5" s="827"/>
      <c r="GME5" s="827"/>
      <c r="GMF5" s="827"/>
      <c r="GMG5" s="827"/>
      <c r="GMH5" s="827"/>
      <c r="GMI5" s="827"/>
      <c r="GMJ5" s="827"/>
      <c r="GMK5" s="827"/>
      <c r="GML5" s="827"/>
      <c r="GMM5" s="827"/>
      <c r="GMN5" s="827"/>
      <c r="GMO5" s="827"/>
      <c r="GMP5" s="826"/>
      <c r="GMQ5" s="827"/>
      <c r="GMR5" s="827"/>
      <c r="GMS5" s="827"/>
      <c r="GMT5" s="827"/>
      <c r="GMU5" s="827"/>
      <c r="GMV5" s="827"/>
      <c r="GMW5" s="827"/>
      <c r="GMX5" s="827"/>
      <c r="GMY5" s="827"/>
      <c r="GMZ5" s="827"/>
      <c r="GNA5" s="827"/>
      <c r="GNB5" s="827"/>
      <c r="GNC5" s="827"/>
      <c r="GND5" s="827"/>
      <c r="GNE5" s="827"/>
      <c r="GNF5" s="827"/>
      <c r="GNG5" s="827"/>
      <c r="GNH5" s="827"/>
      <c r="GNI5" s="827"/>
      <c r="GNJ5" s="827"/>
      <c r="GNK5" s="827"/>
      <c r="GNL5" s="827"/>
      <c r="GNM5" s="827"/>
      <c r="GNN5" s="827"/>
      <c r="GNO5" s="827"/>
      <c r="GNP5" s="827"/>
      <c r="GNQ5" s="827"/>
      <c r="GNR5" s="827"/>
      <c r="GNS5" s="827"/>
      <c r="GNT5" s="827"/>
      <c r="GNU5" s="826"/>
      <c r="GNV5" s="827"/>
      <c r="GNW5" s="827"/>
      <c r="GNX5" s="827"/>
      <c r="GNY5" s="827"/>
      <c r="GNZ5" s="827"/>
      <c r="GOA5" s="827"/>
      <c r="GOB5" s="827"/>
      <c r="GOC5" s="827"/>
      <c r="GOD5" s="827"/>
      <c r="GOE5" s="827"/>
      <c r="GOF5" s="827"/>
      <c r="GOG5" s="827"/>
      <c r="GOH5" s="827"/>
      <c r="GOI5" s="827"/>
      <c r="GOJ5" s="827"/>
      <c r="GOK5" s="827"/>
      <c r="GOL5" s="827"/>
      <c r="GOM5" s="827"/>
      <c r="GON5" s="827"/>
      <c r="GOO5" s="827"/>
      <c r="GOP5" s="827"/>
      <c r="GOQ5" s="827"/>
      <c r="GOR5" s="827"/>
      <c r="GOS5" s="827"/>
      <c r="GOT5" s="827"/>
      <c r="GOU5" s="827"/>
      <c r="GOV5" s="827"/>
      <c r="GOW5" s="827"/>
      <c r="GOX5" s="827"/>
      <c r="GOY5" s="827"/>
      <c r="GOZ5" s="826"/>
      <c r="GPA5" s="827"/>
      <c r="GPB5" s="827"/>
      <c r="GPC5" s="827"/>
      <c r="GPD5" s="827"/>
      <c r="GPE5" s="827"/>
      <c r="GPF5" s="827"/>
      <c r="GPG5" s="827"/>
      <c r="GPH5" s="827"/>
      <c r="GPI5" s="827"/>
      <c r="GPJ5" s="827"/>
      <c r="GPK5" s="827"/>
      <c r="GPL5" s="827"/>
      <c r="GPM5" s="827"/>
      <c r="GPN5" s="827"/>
      <c r="GPO5" s="827"/>
      <c r="GPP5" s="827"/>
      <c r="GPQ5" s="827"/>
      <c r="GPR5" s="827"/>
      <c r="GPS5" s="827"/>
      <c r="GPT5" s="827"/>
      <c r="GPU5" s="827"/>
      <c r="GPV5" s="827"/>
      <c r="GPW5" s="827"/>
      <c r="GPX5" s="827"/>
      <c r="GPY5" s="827"/>
      <c r="GPZ5" s="827"/>
      <c r="GQA5" s="827"/>
      <c r="GQB5" s="827"/>
      <c r="GQC5" s="827"/>
      <c r="GQD5" s="827"/>
      <c r="GQE5" s="826"/>
      <c r="GQF5" s="827"/>
      <c r="GQG5" s="827"/>
      <c r="GQH5" s="827"/>
      <c r="GQI5" s="827"/>
      <c r="GQJ5" s="827"/>
      <c r="GQK5" s="827"/>
      <c r="GQL5" s="827"/>
      <c r="GQM5" s="827"/>
      <c r="GQN5" s="827"/>
      <c r="GQO5" s="827"/>
      <c r="GQP5" s="827"/>
      <c r="GQQ5" s="827"/>
      <c r="GQR5" s="827"/>
      <c r="GQS5" s="827"/>
      <c r="GQT5" s="827"/>
      <c r="GQU5" s="827"/>
      <c r="GQV5" s="827"/>
      <c r="GQW5" s="827"/>
      <c r="GQX5" s="827"/>
      <c r="GQY5" s="827"/>
      <c r="GQZ5" s="827"/>
      <c r="GRA5" s="827"/>
      <c r="GRB5" s="827"/>
      <c r="GRC5" s="827"/>
      <c r="GRD5" s="827"/>
      <c r="GRE5" s="827"/>
      <c r="GRF5" s="827"/>
      <c r="GRG5" s="827"/>
      <c r="GRH5" s="827"/>
      <c r="GRI5" s="827"/>
      <c r="GRJ5" s="826"/>
      <c r="GRK5" s="827"/>
      <c r="GRL5" s="827"/>
      <c r="GRM5" s="827"/>
      <c r="GRN5" s="827"/>
      <c r="GRO5" s="827"/>
      <c r="GRP5" s="827"/>
      <c r="GRQ5" s="827"/>
      <c r="GRR5" s="827"/>
      <c r="GRS5" s="827"/>
      <c r="GRT5" s="827"/>
      <c r="GRU5" s="827"/>
      <c r="GRV5" s="827"/>
      <c r="GRW5" s="827"/>
      <c r="GRX5" s="827"/>
      <c r="GRY5" s="827"/>
      <c r="GRZ5" s="827"/>
      <c r="GSA5" s="827"/>
      <c r="GSB5" s="827"/>
      <c r="GSC5" s="827"/>
      <c r="GSD5" s="827"/>
      <c r="GSE5" s="827"/>
      <c r="GSF5" s="827"/>
      <c r="GSG5" s="827"/>
      <c r="GSH5" s="827"/>
      <c r="GSI5" s="827"/>
      <c r="GSJ5" s="827"/>
      <c r="GSK5" s="827"/>
      <c r="GSL5" s="827"/>
      <c r="GSM5" s="827"/>
      <c r="GSN5" s="827"/>
      <c r="GSO5" s="826"/>
      <c r="GSP5" s="827"/>
      <c r="GSQ5" s="827"/>
      <c r="GSR5" s="827"/>
      <c r="GSS5" s="827"/>
      <c r="GST5" s="827"/>
      <c r="GSU5" s="827"/>
      <c r="GSV5" s="827"/>
      <c r="GSW5" s="827"/>
      <c r="GSX5" s="827"/>
      <c r="GSY5" s="827"/>
      <c r="GSZ5" s="827"/>
      <c r="GTA5" s="827"/>
      <c r="GTB5" s="827"/>
      <c r="GTC5" s="827"/>
      <c r="GTD5" s="827"/>
      <c r="GTE5" s="827"/>
      <c r="GTF5" s="827"/>
      <c r="GTG5" s="827"/>
      <c r="GTH5" s="827"/>
      <c r="GTI5" s="827"/>
      <c r="GTJ5" s="827"/>
      <c r="GTK5" s="827"/>
      <c r="GTL5" s="827"/>
      <c r="GTM5" s="827"/>
      <c r="GTN5" s="827"/>
      <c r="GTO5" s="827"/>
      <c r="GTP5" s="827"/>
      <c r="GTQ5" s="827"/>
      <c r="GTR5" s="827"/>
      <c r="GTS5" s="827"/>
      <c r="GTT5" s="826"/>
      <c r="GTU5" s="827"/>
      <c r="GTV5" s="827"/>
      <c r="GTW5" s="827"/>
      <c r="GTX5" s="827"/>
      <c r="GTY5" s="827"/>
      <c r="GTZ5" s="827"/>
      <c r="GUA5" s="827"/>
      <c r="GUB5" s="827"/>
      <c r="GUC5" s="827"/>
      <c r="GUD5" s="827"/>
      <c r="GUE5" s="827"/>
      <c r="GUF5" s="827"/>
      <c r="GUG5" s="827"/>
      <c r="GUH5" s="827"/>
      <c r="GUI5" s="827"/>
      <c r="GUJ5" s="827"/>
      <c r="GUK5" s="827"/>
      <c r="GUL5" s="827"/>
      <c r="GUM5" s="827"/>
      <c r="GUN5" s="827"/>
      <c r="GUO5" s="827"/>
      <c r="GUP5" s="827"/>
      <c r="GUQ5" s="827"/>
      <c r="GUR5" s="827"/>
      <c r="GUS5" s="827"/>
      <c r="GUT5" s="827"/>
      <c r="GUU5" s="827"/>
      <c r="GUV5" s="827"/>
      <c r="GUW5" s="827"/>
      <c r="GUX5" s="827"/>
      <c r="GUY5" s="826"/>
      <c r="GUZ5" s="827"/>
      <c r="GVA5" s="827"/>
      <c r="GVB5" s="827"/>
      <c r="GVC5" s="827"/>
      <c r="GVD5" s="827"/>
      <c r="GVE5" s="827"/>
      <c r="GVF5" s="827"/>
      <c r="GVG5" s="827"/>
      <c r="GVH5" s="827"/>
      <c r="GVI5" s="827"/>
      <c r="GVJ5" s="827"/>
      <c r="GVK5" s="827"/>
      <c r="GVL5" s="827"/>
      <c r="GVM5" s="827"/>
      <c r="GVN5" s="827"/>
      <c r="GVO5" s="827"/>
      <c r="GVP5" s="827"/>
      <c r="GVQ5" s="827"/>
      <c r="GVR5" s="827"/>
      <c r="GVS5" s="827"/>
      <c r="GVT5" s="827"/>
      <c r="GVU5" s="827"/>
      <c r="GVV5" s="827"/>
      <c r="GVW5" s="827"/>
      <c r="GVX5" s="827"/>
      <c r="GVY5" s="827"/>
      <c r="GVZ5" s="827"/>
      <c r="GWA5" s="827"/>
      <c r="GWB5" s="827"/>
      <c r="GWC5" s="827"/>
      <c r="GWD5" s="826"/>
      <c r="GWE5" s="827"/>
      <c r="GWF5" s="827"/>
      <c r="GWG5" s="827"/>
      <c r="GWH5" s="827"/>
      <c r="GWI5" s="827"/>
      <c r="GWJ5" s="827"/>
      <c r="GWK5" s="827"/>
      <c r="GWL5" s="827"/>
      <c r="GWM5" s="827"/>
      <c r="GWN5" s="827"/>
      <c r="GWO5" s="827"/>
      <c r="GWP5" s="827"/>
      <c r="GWQ5" s="827"/>
      <c r="GWR5" s="827"/>
      <c r="GWS5" s="827"/>
      <c r="GWT5" s="827"/>
      <c r="GWU5" s="827"/>
      <c r="GWV5" s="827"/>
      <c r="GWW5" s="827"/>
      <c r="GWX5" s="827"/>
      <c r="GWY5" s="827"/>
      <c r="GWZ5" s="827"/>
      <c r="GXA5" s="827"/>
      <c r="GXB5" s="827"/>
      <c r="GXC5" s="827"/>
      <c r="GXD5" s="827"/>
      <c r="GXE5" s="827"/>
      <c r="GXF5" s="827"/>
      <c r="GXG5" s="827"/>
      <c r="GXH5" s="827"/>
      <c r="GXI5" s="826"/>
      <c r="GXJ5" s="827"/>
      <c r="GXK5" s="827"/>
      <c r="GXL5" s="827"/>
      <c r="GXM5" s="827"/>
      <c r="GXN5" s="827"/>
      <c r="GXO5" s="827"/>
      <c r="GXP5" s="827"/>
      <c r="GXQ5" s="827"/>
      <c r="GXR5" s="827"/>
      <c r="GXS5" s="827"/>
      <c r="GXT5" s="827"/>
      <c r="GXU5" s="827"/>
      <c r="GXV5" s="827"/>
      <c r="GXW5" s="827"/>
      <c r="GXX5" s="827"/>
      <c r="GXY5" s="827"/>
      <c r="GXZ5" s="827"/>
      <c r="GYA5" s="827"/>
      <c r="GYB5" s="827"/>
      <c r="GYC5" s="827"/>
      <c r="GYD5" s="827"/>
      <c r="GYE5" s="827"/>
      <c r="GYF5" s="827"/>
      <c r="GYG5" s="827"/>
      <c r="GYH5" s="827"/>
      <c r="GYI5" s="827"/>
      <c r="GYJ5" s="827"/>
      <c r="GYK5" s="827"/>
      <c r="GYL5" s="827"/>
      <c r="GYM5" s="827"/>
      <c r="GYN5" s="826"/>
      <c r="GYO5" s="827"/>
      <c r="GYP5" s="827"/>
      <c r="GYQ5" s="827"/>
      <c r="GYR5" s="827"/>
      <c r="GYS5" s="827"/>
      <c r="GYT5" s="827"/>
      <c r="GYU5" s="827"/>
      <c r="GYV5" s="827"/>
      <c r="GYW5" s="827"/>
      <c r="GYX5" s="827"/>
      <c r="GYY5" s="827"/>
      <c r="GYZ5" s="827"/>
      <c r="GZA5" s="827"/>
      <c r="GZB5" s="827"/>
      <c r="GZC5" s="827"/>
      <c r="GZD5" s="827"/>
      <c r="GZE5" s="827"/>
      <c r="GZF5" s="827"/>
      <c r="GZG5" s="827"/>
      <c r="GZH5" s="827"/>
      <c r="GZI5" s="827"/>
      <c r="GZJ5" s="827"/>
      <c r="GZK5" s="827"/>
      <c r="GZL5" s="827"/>
      <c r="GZM5" s="827"/>
      <c r="GZN5" s="827"/>
      <c r="GZO5" s="827"/>
      <c r="GZP5" s="827"/>
      <c r="GZQ5" s="827"/>
      <c r="GZR5" s="827"/>
      <c r="GZS5" s="826"/>
      <c r="GZT5" s="827"/>
      <c r="GZU5" s="827"/>
      <c r="GZV5" s="827"/>
      <c r="GZW5" s="827"/>
      <c r="GZX5" s="827"/>
      <c r="GZY5" s="827"/>
      <c r="GZZ5" s="827"/>
      <c r="HAA5" s="827"/>
      <c r="HAB5" s="827"/>
      <c r="HAC5" s="827"/>
      <c r="HAD5" s="827"/>
      <c r="HAE5" s="827"/>
      <c r="HAF5" s="827"/>
      <c r="HAG5" s="827"/>
      <c r="HAH5" s="827"/>
      <c r="HAI5" s="827"/>
      <c r="HAJ5" s="827"/>
      <c r="HAK5" s="827"/>
      <c r="HAL5" s="827"/>
      <c r="HAM5" s="827"/>
      <c r="HAN5" s="827"/>
      <c r="HAO5" s="827"/>
      <c r="HAP5" s="827"/>
      <c r="HAQ5" s="827"/>
      <c r="HAR5" s="827"/>
      <c r="HAS5" s="827"/>
      <c r="HAT5" s="827"/>
      <c r="HAU5" s="827"/>
      <c r="HAV5" s="827"/>
      <c r="HAW5" s="827"/>
      <c r="HAX5" s="826"/>
      <c r="HAY5" s="827"/>
      <c r="HAZ5" s="827"/>
      <c r="HBA5" s="827"/>
      <c r="HBB5" s="827"/>
      <c r="HBC5" s="827"/>
      <c r="HBD5" s="827"/>
      <c r="HBE5" s="827"/>
      <c r="HBF5" s="827"/>
      <c r="HBG5" s="827"/>
      <c r="HBH5" s="827"/>
      <c r="HBI5" s="827"/>
      <c r="HBJ5" s="827"/>
      <c r="HBK5" s="827"/>
      <c r="HBL5" s="827"/>
      <c r="HBM5" s="827"/>
      <c r="HBN5" s="827"/>
      <c r="HBO5" s="827"/>
      <c r="HBP5" s="827"/>
      <c r="HBQ5" s="827"/>
      <c r="HBR5" s="827"/>
      <c r="HBS5" s="827"/>
      <c r="HBT5" s="827"/>
      <c r="HBU5" s="827"/>
      <c r="HBV5" s="827"/>
      <c r="HBW5" s="827"/>
      <c r="HBX5" s="827"/>
      <c r="HBY5" s="827"/>
      <c r="HBZ5" s="827"/>
      <c r="HCA5" s="827"/>
      <c r="HCB5" s="827"/>
      <c r="HCC5" s="826"/>
      <c r="HCD5" s="827"/>
      <c r="HCE5" s="827"/>
      <c r="HCF5" s="827"/>
      <c r="HCG5" s="827"/>
      <c r="HCH5" s="827"/>
      <c r="HCI5" s="827"/>
      <c r="HCJ5" s="827"/>
      <c r="HCK5" s="827"/>
      <c r="HCL5" s="827"/>
      <c r="HCM5" s="827"/>
      <c r="HCN5" s="827"/>
      <c r="HCO5" s="827"/>
      <c r="HCP5" s="827"/>
      <c r="HCQ5" s="827"/>
      <c r="HCR5" s="827"/>
      <c r="HCS5" s="827"/>
      <c r="HCT5" s="827"/>
      <c r="HCU5" s="827"/>
      <c r="HCV5" s="827"/>
      <c r="HCW5" s="827"/>
      <c r="HCX5" s="827"/>
      <c r="HCY5" s="827"/>
      <c r="HCZ5" s="827"/>
      <c r="HDA5" s="827"/>
      <c r="HDB5" s="827"/>
      <c r="HDC5" s="827"/>
      <c r="HDD5" s="827"/>
      <c r="HDE5" s="827"/>
      <c r="HDF5" s="827"/>
      <c r="HDG5" s="827"/>
      <c r="HDH5" s="826"/>
      <c r="HDI5" s="827"/>
      <c r="HDJ5" s="827"/>
      <c r="HDK5" s="827"/>
      <c r="HDL5" s="827"/>
      <c r="HDM5" s="827"/>
      <c r="HDN5" s="827"/>
      <c r="HDO5" s="827"/>
      <c r="HDP5" s="827"/>
      <c r="HDQ5" s="827"/>
      <c r="HDR5" s="827"/>
      <c r="HDS5" s="827"/>
      <c r="HDT5" s="827"/>
      <c r="HDU5" s="827"/>
      <c r="HDV5" s="827"/>
      <c r="HDW5" s="827"/>
      <c r="HDX5" s="827"/>
      <c r="HDY5" s="827"/>
      <c r="HDZ5" s="827"/>
      <c r="HEA5" s="827"/>
      <c r="HEB5" s="827"/>
      <c r="HEC5" s="827"/>
      <c r="HED5" s="827"/>
      <c r="HEE5" s="827"/>
      <c r="HEF5" s="827"/>
      <c r="HEG5" s="827"/>
      <c r="HEH5" s="827"/>
      <c r="HEI5" s="827"/>
      <c r="HEJ5" s="827"/>
      <c r="HEK5" s="827"/>
      <c r="HEL5" s="827"/>
      <c r="HEM5" s="826"/>
      <c r="HEN5" s="827"/>
      <c r="HEO5" s="827"/>
      <c r="HEP5" s="827"/>
      <c r="HEQ5" s="827"/>
      <c r="HER5" s="827"/>
      <c r="HES5" s="827"/>
      <c r="HET5" s="827"/>
      <c r="HEU5" s="827"/>
      <c r="HEV5" s="827"/>
      <c r="HEW5" s="827"/>
      <c r="HEX5" s="827"/>
      <c r="HEY5" s="827"/>
      <c r="HEZ5" s="827"/>
      <c r="HFA5" s="827"/>
      <c r="HFB5" s="827"/>
      <c r="HFC5" s="827"/>
      <c r="HFD5" s="827"/>
      <c r="HFE5" s="827"/>
      <c r="HFF5" s="827"/>
      <c r="HFG5" s="827"/>
      <c r="HFH5" s="827"/>
      <c r="HFI5" s="827"/>
      <c r="HFJ5" s="827"/>
      <c r="HFK5" s="827"/>
      <c r="HFL5" s="827"/>
      <c r="HFM5" s="827"/>
      <c r="HFN5" s="827"/>
      <c r="HFO5" s="827"/>
      <c r="HFP5" s="827"/>
      <c r="HFQ5" s="827"/>
      <c r="HFR5" s="826"/>
      <c r="HFS5" s="827"/>
      <c r="HFT5" s="827"/>
      <c r="HFU5" s="827"/>
      <c r="HFV5" s="827"/>
      <c r="HFW5" s="827"/>
      <c r="HFX5" s="827"/>
      <c r="HFY5" s="827"/>
      <c r="HFZ5" s="827"/>
      <c r="HGA5" s="827"/>
      <c r="HGB5" s="827"/>
      <c r="HGC5" s="827"/>
      <c r="HGD5" s="827"/>
      <c r="HGE5" s="827"/>
      <c r="HGF5" s="827"/>
      <c r="HGG5" s="827"/>
      <c r="HGH5" s="827"/>
      <c r="HGI5" s="827"/>
      <c r="HGJ5" s="827"/>
      <c r="HGK5" s="827"/>
      <c r="HGL5" s="827"/>
      <c r="HGM5" s="827"/>
      <c r="HGN5" s="827"/>
      <c r="HGO5" s="827"/>
      <c r="HGP5" s="827"/>
      <c r="HGQ5" s="827"/>
      <c r="HGR5" s="827"/>
      <c r="HGS5" s="827"/>
      <c r="HGT5" s="827"/>
      <c r="HGU5" s="827"/>
      <c r="HGV5" s="827"/>
      <c r="HGW5" s="826"/>
      <c r="HGX5" s="827"/>
      <c r="HGY5" s="827"/>
      <c r="HGZ5" s="827"/>
      <c r="HHA5" s="827"/>
      <c r="HHB5" s="827"/>
      <c r="HHC5" s="827"/>
      <c r="HHD5" s="827"/>
      <c r="HHE5" s="827"/>
      <c r="HHF5" s="827"/>
      <c r="HHG5" s="827"/>
      <c r="HHH5" s="827"/>
      <c r="HHI5" s="827"/>
      <c r="HHJ5" s="827"/>
      <c r="HHK5" s="827"/>
      <c r="HHL5" s="827"/>
      <c r="HHM5" s="827"/>
      <c r="HHN5" s="827"/>
      <c r="HHO5" s="827"/>
      <c r="HHP5" s="827"/>
      <c r="HHQ5" s="827"/>
      <c r="HHR5" s="827"/>
      <c r="HHS5" s="827"/>
      <c r="HHT5" s="827"/>
      <c r="HHU5" s="827"/>
      <c r="HHV5" s="827"/>
      <c r="HHW5" s="827"/>
      <c r="HHX5" s="827"/>
      <c r="HHY5" s="827"/>
      <c r="HHZ5" s="827"/>
      <c r="HIA5" s="827"/>
      <c r="HIB5" s="826"/>
      <c r="HIC5" s="827"/>
      <c r="HID5" s="827"/>
      <c r="HIE5" s="827"/>
      <c r="HIF5" s="827"/>
      <c r="HIG5" s="827"/>
      <c r="HIH5" s="827"/>
      <c r="HII5" s="827"/>
      <c r="HIJ5" s="827"/>
      <c r="HIK5" s="827"/>
      <c r="HIL5" s="827"/>
      <c r="HIM5" s="827"/>
      <c r="HIN5" s="827"/>
      <c r="HIO5" s="827"/>
      <c r="HIP5" s="827"/>
      <c r="HIQ5" s="827"/>
      <c r="HIR5" s="827"/>
      <c r="HIS5" s="827"/>
      <c r="HIT5" s="827"/>
      <c r="HIU5" s="827"/>
      <c r="HIV5" s="827"/>
      <c r="HIW5" s="827"/>
      <c r="HIX5" s="827"/>
      <c r="HIY5" s="827"/>
      <c r="HIZ5" s="827"/>
      <c r="HJA5" s="827"/>
      <c r="HJB5" s="827"/>
      <c r="HJC5" s="827"/>
      <c r="HJD5" s="827"/>
      <c r="HJE5" s="827"/>
      <c r="HJF5" s="827"/>
      <c r="HJG5" s="826"/>
      <c r="HJH5" s="827"/>
      <c r="HJI5" s="827"/>
      <c r="HJJ5" s="827"/>
      <c r="HJK5" s="827"/>
      <c r="HJL5" s="827"/>
      <c r="HJM5" s="827"/>
      <c r="HJN5" s="827"/>
      <c r="HJO5" s="827"/>
      <c r="HJP5" s="827"/>
      <c r="HJQ5" s="827"/>
      <c r="HJR5" s="827"/>
      <c r="HJS5" s="827"/>
      <c r="HJT5" s="827"/>
      <c r="HJU5" s="827"/>
      <c r="HJV5" s="827"/>
      <c r="HJW5" s="827"/>
      <c r="HJX5" s="827"/>
      <c r="HJY5" s="827"/>
      <c r="HJZ5" s="827"/>
      <c r="HKA5" s="827"/>
      <c r="HKB5" s="827"/>
      <c r="HKC5" s="827"/>
      <c r="HKD5" s="827"/>
      <c r="HKE5" s="827"/>
      <c r="HKF5" s="827"/>
      <c r="HKG5" s="827"/>
      <c r="HKH5" s="827"/>
      <c r="HKI5" s="827"/>
      <c r="HKJ5" s="827"/>
      <c r="HKK5" s="827"/>
      <c r="HKL5" s="826"/>
      <c r="HKM5" s="827"/>
      <c r="HKN5" s="827"/>
      <c r="HKO5" s="827"/>
      <c r="HKP5" s="827"/>
      <c r="HKQ5" s="827"/>
      <c r="HKR5" s="827"/>
      <c r="HKS5" s="827"/>
      <c r="HKT5" s="827"/>
      <c r="HKU5" s="827"/>
      <c r="HKV5" s="827"/>
      <c r="HKW5" s="827"/>
      <c r="HKX5" s="827"/>
      <c r="HKY5" s="827"/>
      <c r="HKZ5" s="827"/>
      <c r="HLA5" s="827"/>
      <c r="HLB5" s="827"/>
      <c r="HLC5" s="827"/>
      <c r="HLD5" s="827"/>
      <c r="HLE5" s="827"/>
      <c r="HLF5" s="827"/>
      <c r="HLG5" s="827"/>
      <c r="HLH5" s="827"/>
      <c r="HLI5" s="827"/>
      <c r="HLJ5" s="827"/>
      <c r="HLK5" s="827"/>
      <c r="HLL5" s="827"/>
      <c r="HLM5" s="827"/>
      <c r="HLN5" s="827"/>
      <c r="HLO5" s="827"/>
      <c r="HLP5" s="827"/>
      <c r="HLQ5" s="826"/>
      <c r="HLR5" s="827"/>
      <c r="HLS5" s="827"/>
      <c r="HLT5" s="827"/>
      <c r="HLU5" s="827"/>
      <c r="HLV5" s="827"/>
      <c r="HLW5" s="827"/>
      <c r="HLX5" s="827"/>
      <c r="HLY5" s="827"/>
      <c r="HLZ5" s="827"/>
      <c r="HMA5" s="827"/>
      <c r="HMB5" s="827"/>
      <c r="HMC5" s="827"/>
      <c r="HMD5" s="827"/>
      <c r="HME5" s="827"/>
      <c r="HMF5" s="827"/>
      <c r="HMG5" s="827"/>
      <c r="HMH5" s="827"/>
      <c r="HMI5" s="827"/>
      <c r="HMJ5" s="827"/>
      <c r="HMK5" s="827"/>
      <c r="HML5" s="827"/>
      <c r="HMM5" s="827"/>
      <c r="HMN5" s="827"/>
      <c r="HMO5" s="827"/>
      <c r="HMP5" s="827"/>
      <c r="HMQ5" s="827"/>
      <c r="HMR5" s="827"/>
      <c r="HMS5" s="827"/>
      <c r="HMT5" s="827"/>
      <c r="HMU5" s="827"/>
      <c r="HMV5" s="826"/>
      <c r="HMW5" s="827"/>
      <c r="HMX5" s="827"/>
      <c r="HMY5" s="827"/>
      <c r="HMZ5" s="827"/>
      <c r="HNA5" s="827"/>
      <c r="HNB5" s="827"/>
      <c r="HNC5" s="827"/>
      <c r="HND5" s="827"/>
      <c r="HNE5" s="827"/>
      <c r="HNF5" s="827"/>
      <c r="HNG5" s="827"/>
      <c r="HNH5" s="827"/>
      <c r="HNI5" s="827"/>
      <c r="HNJ5" s="827"/>
      <c r="HNK5" s="827"/>
      <c r="HNL5" s="827"/>
      <c r="HNM5" s="827"/>
      <c r="HNN5" s="827"/>
      <c r="HNO5" s="827"/>
      <c r="HNP5" s="827"/>
      <c r="HNQ5" s="827"/>
      <c r="HNR5" s="827"/>
      <c r="HNS5" s="827"/>
      <c r="HNT5" s="827"/>
      <c r="HNU5" s="827"/>
      <c r="HNV5" s="827"/>
      <c r="HNW5" s="827"/>
      <c r="HNX5" s="827"/>
      <c r="HNY5" s="827"/>
      <c r="HNZ5" s="827"/>
      <c r="HOA5" s="826"/>
      <c r="HOB5" s="827"/>
      <c r="HOC5" s="827"/>
      <c r="HOD5" s="827"/>
      <c r="HOE5" s="827"/>
      <c r="HOF5" s="827"/>
      <c r="HOG5" s="827"/>
      <c r="HOH5" s="827"/>
      <c r="HOI5" s="827"/>
      <c r="HOJ5" s="827"/>
      <c r="HOK5" s="827"/>
      <c r="HOL5" s="827"/>
      <c r="HOM5" s="827"/>
      <c r="HON5" s="827"/>
      <c r="HOO5" s="827"/>
      <c r="HOP5" s="827"/>
      <c r="HOQ5" s="827"/>
      <c r="HOR5" s="827"/>
      <c r="HOS5" s="827"/>
      <c r="HOT5" s="827"/>
      <c r="HOU5" s="827"/>
      <c r="HOV5" s="827"/>
      <c r="HOW5" s="827"/>
      <c r="HOX5" s="827"/>
      <c r="HOY5" s="827"/>
      <c r="HOZ5" s="827"/>
      <c r="HPA5" s="827"/>
      <c r="HPB5" s="827"/>
      <c r="HPC5" s="827"/>
      <c r="HPD5" s="827"/>
      <c r="HPE5" s="827"/>
      <c r="HPF5" s="826"/>
      <c r="HPG5" s="827"/>
      <c r="HPH5" s="827"/>
      <c r="HPI5" s="827"/>
      <c r="HPJ5" s="827"/>
      <c r="HPK5" s="827"/>
      <c r="HPL5" s="827"/>
      <c r="HPM5" s="827"/>
      <c r="HPN5" s="827"/>
      <c r="HPO5" s="827"/>
      <c r="HPP5" s="827"/>
      <c r="HPQ5" s="827"/>
      <c r="HPR5" s="827"/>
      <c r="HPS5" s="827"/>
      <c r="HPT5" s="827"/>
      <c r="HPU5" s="827"/>
      <c r="HPV5" s="827"/>
      <c r="HPW5" s="827"/>
      <c r="HPX5" s="827"/>
      <c r="HPY5" s="827"/>
      <c r="HPZ5" s="827"/>
      <c r="HQA5" s="827"/>
      <c r="HQB5" s="827"/>
      <c r="HQC5" s="827"/>
      <c r="HQD5" s="827"/>
      <c r="HQE5" s="827"/>
      <c r="HQF5" s="827"/>
      <c r="HQG5" s="827"/>
      <c r="HQH5" s="827"/>
      <c r="HQI5" s="827"/>
      <c r="HQJ5" s="827"/>
      <c r="HQK5" s="826"/>
      <c r="HQL5" s="827"/>
      <c r="HQM5" s="827"/>
      <c r="HQN5" s="827"/>
      <c r="HQO5" s="827"/>
      <c r="HQP5" s="827"/>
      <c r="HQQ5" s="827"/>
      <c r="HQR5" s="827"/>
      <c r="HQS5" s="827"/>
      <c r="HQT5" s="827"/>
      <c r="HQU5" s="827"/>
      <c r="HQV5" s="827"/>
      <c r="HQW5" s="827"/>
      <c r="HQX5" s="827"/>
      <c r="HQY5" s="827"/>
      <c r="HQZ5" s="827"/>
      <c r="HRA5" s="827"/>
      <c r="HRB5" s="827"/>
      <c r="HRC5" s="827"/>
      <c r="HRD5" s="827"/>
      <c r="HRE5" s="827"/>
      <c r="HRF5" s="827"/>
      <c r="HRG5" s="827"/>
      <c r="HRH5" s="827"/>
      <c r="HRI5" s="827"/>
      <c r="HRJ5" s="827"/>
      <c r="HRK5" s="827"/>
      <c r="HRL5" s="827"/>
      <c r="HRM5" s="827"/>
      <c r="HRN5" s="827"/>
      <c r="HRO5" s="827"/>
      <c r="HRP5" s="826"/>
      <c r="HRQ5" s="827"/>
      <c r="HRR5" s="827"/>
      <c r="HRS5" s="827"/>
      <c r="HRT5" s="827"/>
      <c r="HRU5" s="827"/>
      <c r="HRV5" s="827"/>
      <c r="HRW5" s="827"/>
      <c r="HRX5" s="827"/>
      <c r="HRY5" s="827"/>
      <c r="HRZ5" s="827"/>
      <c r="HSA5" s="827"/>
      <c r="HSB5" s="827"/>
      <c r="HSC5" s="827"/>
      <c r="HSD5" s="827"/>
      <c r="HSE5" s="827"/>
      <c r="HSF5" s="827"/>
      <c r="HSG5" s="827"/>
      <c r="HSH5" s="827"/>
      <c r="HSI5" s="827"/>
      <c r="HSJ5" s="827"/>
      <c r="HSK5" s="827"/>
      <c r="HSL5" s="827"/>
      <c r="HSM5" s="827"/>
      <c r="HSN5" s="827"/>
      <c r="HSO5" s="827"/>
      <c r="HSP5" s="827"/>
      <c r="HSQ5" s="827"/>
      <c r="HSR5" s="827"/>
      <c r="HSS5" s="827"/>
      <c r="HST5" s="827"/>
      <c r="HSU5" s="826"/>
      <c r="HSV5" s="827"/>
      <c r="HSW5" s="827"/>
      <c r="HSX5" s="827"/>
      <c r="HSY5" s="827"/>
      <c r="HSZ5" s="827"/>
      <c r="HTA5" s="827"/>
      <c r="HTB5" s="827"/>
      <c r="HTC5" s="827"/>
      <c r="HTD5" s="827"/>
      <c r="HTE5" s="827"/>
      <c r="HTF5" s="827"/>
      <c r="HTG5" s="827"/>
      <c r="HTH5" s="827"/>
      <c r="HTI5" s="827"/>
      <c r="HTJ5" s="827"/>
      <c r="HTK5" s="827"/>
      <c r="HTL5" s="827"/>
      <c r="HTM5" s="827"/>
      <c r="HTN5" s="827"/>
      <c r="HTO5" s="827"/>
      <c r="HTP5" s="827"/>
      <c r="HTQ5" s="827"/>
      <c r="HTR5" s="827"/>
      <c r="HTS5" s="827"/>
      <c r="HTT5" s="827"/>
      <c r="HTU5" s="827"/>
      <c r="HTV5" s="827"/>
      <c r="HTW5" s="827"/>
      <c r="HTX5" s="827"/>
      <c r="HTY5" s="827"/>
      <c r="HTZ5" s="826"/>
      <c r="HUA5" s="827"/>
      <c r="HUB5" s="827"/>
      <c r="HUC5" s="827"/>
      <c r="HUD5" s="827"/>
      <c r="HUE5" s="827"/>
      <c r="HUF5" s="827"/>
      <c r="HUG5" s="827"/>
      <c r="HUH5" s="827"/>
      <c r="HUI5" s="827"/>
      <c r="HUJ5" s="827"/>
      <c r="HUK5" s="827"/>
      <c r="HUL5" s="827"/>
      <c r="HUM5" s="827"/>
      <c r="HUN5" s="827"/>
      <c r="HUO5" s="827"/>
      <c r="HUP5" s="827"/>
      <c r="HUQ5" s="827"/>
      <c r="HUR5" s="827"/>
      <c r="HUS5" s="827"/>
      <c r="HUT5" s="827"/>
      <c r="HUU5" s="827"/>
      <c r="HUV5" s="827"/>
      <c r="HUW5" s="827"/>
      <c r="HUX5" s="827"/>
      <c r="HUY5" s="827"/>
      <c r="HUZ5" s="827"/>
      <c r="HVA5" s="827"/>
      <c r="HVB5" s="827"/>
      <c r="HVC5" s="827"/>
      <c r="HVD5" s="827"/>
      <c r="HVE5" s="826"/>
      <c r="HVF5" s="827"/>
      <c r="HVG5" s="827"/>
      <c r="HVH5" s="827"/>
      <c r="HVI5" s="827"/>
      <c r="HVJ5" s="827"/>
      <c r="HVK5" s="827"/>
      <c r="HVL5" s="827"/>
      <c r="HVM5" s="827"/>
      <c r="HVN5" s="827"/>
      <c r="HVO5" s="827"/>
      <c r="HVP5" s="827"/>
      <c r="HVQ5" s="827"/>
      <c r="HVR5" s="827"/>
      <c r="HVS5" s="827"/>
      <c r="HVT5" s="827"/>
      <c r="HVU5" s="827"/>
      <c r="HVV5" s="827"/>
      <c r="HVW5" s="827"/>
      <c r="HVX5" s="827"/>
      <c r="HVY5" s="827"/>
      <c r="HVZ5" s="827"/>
      <c r="HWA5" s="827"/>
      <c r="HWB5" s="827"/>
      <c r="HWC5" s="827"/>
      <c r="HWD5" s="827"/>
      <c r="HWE5" s="827"/>
      <c r="HWF5" s="827"/>
      <c r="HWG5" s="827"/>
      <c r="HWH5" s="827"/>
      <c r="HWI5" s="827"/>
      <c r="HWJ5" s="826"/>
      <c r="HWK5" s="827"/>
      <c r="HWL5" s="827"/>
      <c r="HWM5" s="827"/>
      <c r="HWN5" s="827"/>
      <c r="HWO5" s="827"/>
      <c r="HWP5" s="827"/>
      <c r="HWQ5" s="827"/>
      <c r="HWR5" s="827"/>
      <c r="HWS5" s="827"/>
      <c r="HWT5" s="827"/>
      <c r="HWU5" s="827"/>
      <c r="HWV5" s="827"/>
      <c r="HWW5" s="827"/>
      <c r="HWX5" s="827"/>
      <c r="HWY5" s="827"/>
      <c r="HWZ5" s="827"/>
      <c r="HXA5" s="827"/>
      <c r="HXB5" s="827"/>
      <c r="HXC5" s="827"/>
      <c r="HXD5" s="827"/>
      <c r="HXE5" s="827"/>
      <c r="HXF5" s="827"/>
      <c r="HXG5" s="827"/>
      <c r="HXH5" s="827"/>
      <c r="HXI5" s="827"/>
      <c r="HXJ5" s="827"/>
      <c r="HXK5" s="827"/>
      <c r="HXL5" s="827"/>
      <c r="HXM5" s="827"/>
      <c r="HXN5" s="827"/>
      <c r="HXO5" s="826"/>
      <c r="HXP5" s="827"/>
      <c r="HXQ5" s="827"/>
      <c r="HXR5" s="827"/>
      <c r="HXS5" s="827"/>
      <c r="HXT5" s="827"/>
      <c r="HXU5" s="827"/>
      <c r="HXV5" s="827"/>
      <c r="HXW5" s="827"/>
      <c r="HXX5" s="827"/>
      <c r="HXY5" s="827"/>
      <c r="HXZ5" s="827"/>
      <c r="HYA5" s="827"/>
      <c r="HYB5" s="827"/>
      <c r="HYC5" s="827"/>
      <c r="HYD5" s="827"/>
      <c r="HYE5" s="827"/>
      <c r="HYF5" s="827"/>
      <c r="HYG5" s="827"/>
      <c r="HYH5" s="827"/>
      <c r="HYI5" s="827"/>
      <c r="HYJ5" s="827"/>
      <c r="HYK5" s="827"/>
      <c r="HYL5" s="827"/>
      <c r="HYM5" s="827"/>
      <c r="HYN5" s="827"/>
      <c r="HYO5" s="827"/>
      <c r="HYP5" s="827"/>
      <c r="HYQ5" s="827"/>
      <c r="HYR5" s="827"/>
      <c r="HYS5" s="827"/>
      <c r="HYT5" s="826"/>
      <c r="HYU5" s="827"/>
      <c r="HYV5" s="827"/>
      <c r="HYW5" s="827"/>
      <c r="HYX5" s="827"/>
      <c r="HYY5" s="827"/>
      <c r="HYZ5" s="827"/>
      <c r="HZA5" s="827"/>
      <c r="HZB5" s="827"/>
      <c r="HZC5" s="827"/>
      <c r="HZD5" s="827"/>
      <c r="HZE5" s="827"/>
      <c r="HZF5" s="827"/>
      <c r="HZG5" s="827"/>
      <c r="HZH5" s="827"/>
      <c r="HZI5" s="827"/>
      <c r="HZJ5" s="827"/>
      <c r="HZK5" s="827"/>
      <c r="HZL5" s="827"/>
      <c r="HZM5" s="827"/>
      <c r="HZN5" s="827"/>
      <c r="HZO5" s="827"/>
      <c r="HZP5" s="827"/>
      <c r="HZQ5" s="827"/>
      <c r="HZR5" s="827"/>
      <c r="HZS5" s="827"/>
      <c r="HZT5" s="827"/>
      <c r="HZU5" s="827"/>
      <c r="HZV5" s="827"/>
      <c r="HZW5" s="827"/>
      <c r="HZX5" s="827"/>
      <c r="HZY5" s="826"/>
      <c r="HZZ5" s="827"/>
      <c r="IAA5" s="827"/>
      <c r="IAB5" s="827"/>
      <c r="IAC5" s="827"/>
      <c r="IAD5" s="827"/>
      <c r="IAE5" s="827"/>
      <c r="IAF5" s="827"/>
      <c r="IAG5" s="827"/>
      <c r="IAH5" s="827"/>
      <c r="IAI5" s="827"/>
      <c r="IAJ5" s="827"/>
      <c r="IAK5" s="827"/>
      <c r="IAL5" s="827"/>
      <c r="IAM5" s="827"/>
      <c r="IAN5" s="827"/>
      <c r="IAO5" s="827"/>
      <c r="IAP5" s="827"/>
      <c r="IAQ5" s="827"/>
      <c r="IAR5" s="827"/>
      <c r="IAS5" s="827"/>
      <c r="IAT5" s="827"/>
      <c r="IAU5" s="827"/>
      <c r="IAV5" s="827"/>
      <c r="IAW5" s="827"/>
      <c r="IAX5" s="827"/>
      <c r="IAY5" s="827"/>
      <c r="IAZ5" s="827"/>
      <c r="IBA5" s="827"/>
      <c r="IBB5" s="827"/>
      <c r="IBC5" s="827"/>
      <c r="IBD5" s="826"/>
      <c r="IBE5" s="827"/>
      <c r="IBF5" s="827"/>
      <c r="IBG5" s="827"/>
      <c r="IBH5" s="827"/>
      <c r="IBI5" s="827"/>
      <c r="IBJ5" s="827"/>
      <c r="IBK5" s="827"/>
      <c r="IBL5" s="827"/>
      <c r="IBM5" s="827"/>
      <c r="IBN5" s="827"/>
      <c r="IBO5" s="827"/>
      <c r="IBP5" s="827"/>
      <c r="IBQ5" s="827"/>
      <c r="IBR5" s="827"/>
      <c r="IBS5" s="827"/>
      <c r="IBT5" s="827"/>
      <c r="IBU5" s="827"/>
      <c r="IBV5" s="827"/>
      <c r="IBW5" s="827"/>
      <c r="IBX5" s="827"/>
      <c r="IBY5" s="827"/>
      <c r="IBZ5" s="827"/>
      <c r="ICA5" s="827"/>
      <c r="ICB5" s="827"/>
      <c r="ICC5" s="827"/>
      <c r="ICD5" s="827"/>
      <c r="ICE5" s="827"/>
      <c r="ICF5" s="827"/>
      <c r="ICG5" s="827"/>
      <c r="ICH5" s="827"/>
      <c r="ICI5" s="826"/>
      <c r="ICJ5" s="827"/>
      <c r="ICK5" s="827"/>
      <c r="ICL5" s="827"/>
      <c r="ICM5" s="827"/>
      <c r="ICN5" s="827"/>
      <c r="ICO5" s="827"/>
      <c r="ICP5" s="827"/>
      <c r="ICQ5" s="827"/>
      <c r="ICR5" s="827"/>
      <c r="ICS5" s="827"/>
      <c r="ICT5" s="827"/>
      <c r="ICU5" s="827"/>
      <c r="ICV5" s="827"/>
      <c r="ICW5" s="827"/>
      <c r="ICX5" s="827"/>
      <c r="ICY5" s="827"/>
      <c r="ICZ5" s="827"/>
      <c r="IDA5" s="827"/>
      <c r="IDB5" s="827"/>
      <c r="IDC5" s="827"/>
      <c r="IDD5" s="827"/>
      <c r="IDE5" s="827"/>
      <c r="IDF5" s="827"/>
      <c r="IDG5" s="827"/>
      <c r="IDH5" s="827"/>
      <c r="IDI5" s="827"/>
      <c r="IDJ5" s="827"/>
      <c r="IDK5" s="827"/>
      <c r="IDL5" s="827"/>
      <c r="IDM5" s="827"/>
      <c r="IDN5" s="826"/>
      <c r="IDO5" s="827"/>
      <c r="IDP5" s="827"/>
      <c r="IDQ5" s="827"/>
      <c r="IDR5" s="827"/>
      <c r="IDS5" s="827"/>
      <c r="IDT5" s="827"/>
      <c r="IDU5" s="827"/>
      <c r="IDV5" s="827"/>
      <c r="IDW5" s="827"/>
      <c r="IDX5" s="827"/>
      <c r="IDY5" s="827"/>
      <c r="IDZ5" s="827"/>
      <c r="IEA5" s="827"/>
      <c r="IEB5" s="827"/>
      <c r="IEC5" s="827"/>
      <c r="IED5" s="827"/>
      <c r="IEE5" s="827"/>
      <c r="IEF5" s="827"/>
      <c r="IEG5" s="827"/>
      <c r="IEH5" s="827"/>
      <c r="IEI5" s="827"/>
      <c r="IEJ5" s="827"/>
      <c r="IEK5" s="827"/>
      <c r="IEL5" s="827"/>
      <c r="IEM5" s="827"/>
      <c r="IEN5" s="827"/>
      <c r="IEO5" s="827"/>
      <c r="IEP5" s="827"/>
      <c r="IEQ5" s="827"/>
      <c r="IER5" s="827"/>
      <c r="IES5" s="826"/>
      <c r="IET5" s="827"/>
      <c r="IEU5" s="827"/>
      <c r="IEV5" s="827"/>
      <c r="IEW5" s="827"/>
      <c r="IEX5" s="827"/>
      <c r="IEY5" s="827"/>
      <c r="IEZ5" s="827"/>
      <c r="IFA5" s="827"/>
      <c r="IFB5" s="827"/>
      <c r="IFC5" s="827"/>
      <c r="IFD5" s="827"/>
      <c r="IFE5" s="827"/>
      <c r="IFF5" s="827"/>
      <c r="IFG5" s="827"/>
      <c r="IFH5" s="827"/>
      <c r="IFI5" s="827"/>
      <c r="IFJ5" s="827"/>
      <c r="IFK5" s="827"/>
      <c r="IFL5" s="827"/>
      <c r="IFM5" s="827"/>
      <c r="IFN5" s="827"/>
      <c r="IFO5" s="827"/>
      <c r="IFP5" s="827"/>
      <c r="IFQ5" s="827"/>
      <c r="IFR5" s="827"/>
      <c r="IFS5" s="827"/>
      <c r="IFT5" s="827"/>
      <c r="IFU5" s="827"/>
      <c r="IFV5" s="827"/>
      <c r="IFW5" s="827"/>
      <c r="IFX5" s="826"/>
      <c r="IFY5" s="827"/>
      <c r="IFZ5" s="827"/>
      <c r="IGA5" s="827"/>
      <c r="IGB5" s="827"/>
      <c r="IGC5" s="827"/>
      <c r="IGD5" s="827"/>
      <c r="IGE5" s="827"/>
      <c r="IGF5" s="827"/>
      <c r="IGG5" s="827"/>
      <c r="IGH5" s="827"/>
      <c r="IGI5" s="827"/>
      <c r="IGJ5" s="827"/>
      <c r="IGK5" s="827"/>
      <c r="IGL5" s="827"/>
      <c r="IGM5" s="827"/>
      <c r="IGN5" s="827"/>
      <c r="IGO5" s="827"/>
      <c r="IGP5" s="827"/>
      <c r="IGQ5" s="827"/>
      <c r="IGR5" s="827"/>
      <c r="IGS5" s="827"/>
      <c r="IGT5" s="827"/>
      <c r="IGU5" s="827"/>
      <c r="IGV5" s="827"/>
      <c r="IGW5" s="827"/>
      <c r="IGX5" s="827"/>
      <c r="IGY5" s="827"/>
      <c r="IGZ5" s="827"/>
      <c r="IHA5" s="827"/>
      <c r="IHB5" s="827"/>
      <c r="IHC5" s="826"/>
      <c r="IHD5" s="827"/>
      <c r="IHE5" s="827"/>
      <c r="IHF5" s="827"/>
      <c r="IHG5" s="827"/>
      <c r="IHH5" s="827"/>
      <c r="IHI5" s="827"/>
      <c r="IHJ5" s="827"/>
      <c r="IHK5" s="827"/>
      <c r="IHL5" s="827"/>
      <c r="IHM5" s="827"/>
      <c r="IHN5" s="827"/>
      <c r="IHO5" s="827"/>
      <c r="IHP5" s="827"/>
      <c r="IHQ5" s="827"/>
      <c r="IHR5" s="827"/>
      <c r="IHS5" s="827"/>
      <c r="IHT5" s="827"/>
      <c r="IHU5" s="827"/>
      <c r="IHV5" s="827"/>
      <c r="IHW5" s="827"/>
      <c r="IHX5" s="827"/>
      <c r="IHY5" s="827"/>
      <c r="IHZ5" s="827"/>
      <c r="IIA5" s="827"/>
      <c r="IIB5" s="827"/>
      <c r="IIC5" s="827"/>
      <c r="IID5" s="827"/>
      <c r="IIE5" s="827"/>
      <c r="IIF5" s="827"/>
      <c r="IIG5" s="827"/>
      <c r="IIH5" s="826"/>
      <c r="III5" s="827"/>
      <c r="IIJ5" s="827"/>
      <c r="IIK5" s="827"/>
      <c r="IIL5" s="827"/>
      <c r="IIM5" s="827"/>
      <c r="IIN5" s="827"/>
      <c r="IIO5" s="827"/>
      <c r="IIP5" s="827"/>
      <c r="IIQ5" s="827"/>
      <c r="IIR5" s="827"/>
      <c r="IIS5" s="827"/>
      <c r="IIT5" s="827"/>
      <c r="IIU5" s="827"/>
      <c r="IIV5" s="827"/>
      <c r="IIW5" s="827"/>
      <c r="IIX5" s="827"/>
      <c r="IIY5" s="827"/>
      <c r="IIZ5" s="827"/>
      <c r="IJA5" s="827"/>
      <c r="IJB5" s="827"/>
      <c r="IJC5" s="827"/>
      <c r="IJD5" s="827"/>
      <c r="IJE5" s="827"/>
      <c r="IJF5" s="827"/>
      <c r="IJG5" s="827"/>
      <c r="IJH5" s="827"/>
      <c r="IJI5" s="827"/>
      <c r="IJJ5" s="827"/>
      <c r="IJK5" s="827"/>
      <c r="IJL5" s="827"/>
      <c r="IJM5" s="826"/>
      <c r="IJN5" s="827"/>
      <c r="IJO5" s="827"/>
      <c r="IJP5" s="827"/>
      <c r="IJQ5" s="827"/>
      <c r="IJR5" s="827"/>
      <c r="IJS5" s="827"/>
      <c r="IJT5" s="827"/>
      <c r="IJU5" s="827"/>
      <c r="IJV5" s="827"/>
      <c r="IJW5" s="827"/>
      <c r="IJX5" s="827"/>
      <c r="IJY5" s="827"/>
      <c r="IJZ5" s="827"/>
      <c r="IKA5" s="827"/>
      <c r="IKB5" s="827"/>
      <c r="IKC5" s="827"/>
      <c r="IKD5" s="827"/>
      <c r="IKE5" s="827"/>
      <c r="IKF5" s="827"/>
      <c r="IKG5" s="827"/>
      <c r="IKH5" s="827"/>
      <c r="IKI5" s="827"/>
      <c r="IKJ5" s="827"/>
      <c r="IKK5" s="827"/>
      <c r="IKL5" s="827"/>
      <c r="IKM5" s="827"/>
      <c r="IKN5" s="827"/>
      <c r="IKO5" s="827"/>
      <c r="IKP5" s="827"/>
      <c r="IKQ5" s="827"/>
      <c r="IKR5" s="826"/>
      <c r="IKS5" s="827"/>
      <c r="IKT5" s="827"/>
      <c r="IKU5" s="827"/>
      <c r="IKV5" s="827"/>
      <c r="IKW5" s="827"/>
      <c r="IKX5" s="827"/>
      <c r="IKY5" s="827"/>
      <c r="IKZ5" s="827"/>
      <c r="ILA5" s="827"/>
      <c r="ILB5" s="827"/>
      <c r="ILC5" s="827"/>
      <c r="ILD5" s="827"/>
      <c r="ILE5" s="827"/>
      <c r="ILF5" s="827"/>
      <c r="ILG5" s="827"/>
      <c r="ILH5" s="827"/>
      <c r="ILI5" s="827"/>
      <c r="ILJ5" s="827"/>
      <c r="ILK5" s="827"/>
      <c r="ILL5" s="827"/>
      <c r="ILM5" s="827"/>
      <c r="ILN5" s="827"/>
      <c r="ILO5" s="827"/>
      <c r="ILP5" s="827"/>
      <c r="ILQ5" s="827"/>
      <c r="ILR5" s="827"/>
      <c r="ILS5" s="827"/>
      <c r="ILT5" s="827"/>
      <c r="ILU5" s="827"/>
      <c r="ILV5" s="827"/>
      <c r="ILW5" s="826"/>
      <c r="ILX5" s="827"/>
      <c r="ILY5" s="827"/>
      <c r="ILZ5" s="827"/>
      <c r="IMA5" s="827"/>
      <c r="IMB5" s="827"/>
      <c r="IMC5" s="827"/>
      <c r="IMD5" s="827"/>
      <c r="IME5" s="827"/>
      <c r="IMF5" s="827"/>
      <c r="IMG5" s="827"/>
      <c r="IMH5" s="827"/>
      <c r="IMI5" s="827"/>
      <c r="IMJ5" s="827"/>
      <c r="IMK5" s="827"/>
      <c r="IML5" s="827"/>
      <c r="IMM5" s="827"/>
      <c r="IMN5" s="827"/>
      <c r="IMO5" s="827"/>
      <c r="IMP5" s="827"/>
      <c r="IMQ5" s="827"/>
      <c r="IMR5" s="827"/>
      <c r="IMS5" s="827"/>
      <c r="IMT5" s="827"/>
      <c r="IMU5" s="827"/>
      <c r="IMV5" s="827"/>
      <c r="IMW5" s="827"/>
      <c r="IMX5" s="827"/>
      <c r="IMY5" s="827"/>
      <c r="IMZ5" s="827"/>
      <c r="INA5" s="827"/>
      <c r="INB5" s="826"/>
      <c r="INC5" s="827"/>
      <c r="IND5" s="827"/>
      <c r="INE5" s="827"/>
      <c r="INF5" s="827"/>
      <c r="ING5" s="827"/>
      <c r="INH5" s="827"/>
      <c r="INI5" s="827"/>
      <c r="INJ5" s="827"/>
      <c r="INK5" s="827"/>
      <c r="INL5" s="827"/>
      <c r="INM5" s="827"/>
      <c r="INN5" s="827"/>
      <c r="INO5" s="827"/>
      <c r="INP5" s="827"/>
      <c r="INQ5" s="827"/>
      <c r="INR5" s="827"/>
      <c r="INS5" s="827"/>
      <c r="INT5" s="827"/>
      <c r="INU5" s="827"/>
      <c r="INV5" s="827"/>
      <c r="INW5" s="827"/>
      <c r="INX5" s="827"/>
      <c r="INY5" s="827"/>
      <c r="INZ5" s="827"/>
      <c r="IOA5" s="827"/>
      <c r="IOB5" s="827"/>
      <c r="IOC5" s="827"/>
      <c r="IOD5" s="827"/>
      <c r="IOE5" s="827"/>
      <c r="IOF5" s="827"/>
      <c r="IOG5" s="826"/>
      <c r="IOH5" s="827"/>
      <c r="IOI5" s="827"/>
      <c r="IOJ5" s="827"/>
      <c r="IOK5" s="827"/>
      <c r="IOL5" s="827"/>
      <c r="IOM5" s="827"/>
      <c r="ION5" s="827"/>
      <c r="IOO5" s="827"/>
      <c r="IOP5" s="827"/>
      <c r="IOQ5" s="827"/>
      <c r="IOR5" s="827"/>
      <c r="IOS5" s="827"/>
      <c r="IOT5" s="827"/>
      <c r="IOU5" s="827"/>
      <c r="IOV5" s="827"/>
      <c r="IOW5" s="827"/>
      <c r="IOX5" s="827"/>
      <c r="IOY5" s="827"/>
      <c r="IOZ5" s="827"/>
      <c r="IPA5" s="827"/>
      <c r="IPB5" s="827"/>
      <c r="IPC5" s="827"/>
      <c r="IPD5" s="827"/>
      <c r="IPE5" s="827"/>
      <c r="IPF5" s="827"/>
      <c r="IPG5" s="827"/>
      <c r="IPH5" s="827"/>
      <c r="IPI5" s="827"/>
      <c r="IPJ5" s="827"/>
      <c r="IPK5" s="827"/>
      <c r="IPL5" s="826"/>
      <c r="IPM5" s="827"/>
      <c r="IPN5" s="827"/>
      <c r="IPO5" s="827"/>
      <c r="IPP5" s="827"/>
      <c r="IPQ5" s="827"/>
      <c r="IPR5" s="827"/>
      <c r="IPS5" s="827"/>
      <c r="IPT5" s="827"/>
      <c r="IPU5" s="827"/>
      <c r="IPV5" s="827"/>
      <c r="IPW5" s="827"/>
      <c r="IPX5" s="827"/>
      <c r="IPY5" s="827"/>
      <c r="IPZ5" s="827"/>
      <c r="IQA5" s="827"/>
      <c r="IQB5" s="827"/>
      <c r="IQC5" s="827"/>
      <c r="IQD5" s="827"/>
      <c r="IQE5" s="827"/>
      <c r="IQF5" s="827"/>
      <c r="IQG5" s="827"/>
      <c r="IQH5" s="827"/>
      <c r="IQI5" s="827"/>
      <c r="IQJ5" s="827"/>
      <c r="IQK5" s="827"/>
      <c r="IQL5" s="827"/>
      <c r="IQM5" s="827"/>
      <c r="IQN5" s="827"/>
      <c r="IQO5" s="827"/>
      <c r="IQP5" s="827"/>
      <c r="IQQ5" s="826"/>
      <c r="IQR5" s="827"/>
      <c r="IQS5" s="827"/>
      <c r="IQT5" s="827"/>
      <c r="IQU5" s="827"/>
      <c r="IQV5" s="827"/>
      <c r="IQW5" s="827"/>
      <c r="IQX5" s="827"/>
      <c r="IQY5" s="827"/>
      <c r="IQZ5" s="827"/>
      <c r="IRA5" s="827"/>
      <c r="IRB5" s="827"/>
      <c r="IRC5" s="827"/>
      <c r="IRD5" s="827"/>
      <c r="IRE5" s="827"/>
      <c r="IRF5" s="827"/>
      <c r="IRG5" s="827"/>
      <c r="IRH5" s="827"/>
      <c r="IRI5" s="827"/>
      <c r="IRJ5" s="827"/>
      <c r="IRK5" s="827"/>
      <c r="IRL5" s="827"/>
      <c r="IRM5" s="827"/>
      <c r="IRN5" s="827"/>
      <c r="IRO5" s="827"/>
      <c r="IRP5" s="827"/>
      <c r="IRQ5" s="827"/>
      <c r="IRR5" s="827"/>
      <c r="IRS5" s="827"/>
      <c r="IRT5" s="827"/>
      <c r="IRU5" s="827"/>
      <c r="IRV5" s="826"/>
      <c r="IRW5" s="827"/>
      <c r="IRX5" s="827"/>
      <c r="IRY5" s="827"/>
      <c r="IRZ5" s="827"/>
      <c r="ISA5" s="827"/>
      <c r="ISB5" s="827"/>
      <c r="ISC5" s="827"/>
      <c r="ISD5" s="827"/>
      <c r="ISE5" s="827"/>
      <c r="ISF5" s="827"/>
      <c r="ISG5" s="827"/>
      <c r="ISH5" s="827"/>
      <c r="ISI5" s="827"/>
      <c r="ISJ5" s="827"/>
      <c r="ISK5" s="827"/>
      <c r="ISL5" s="827"/>
      <c r="ISM5" s="827"/>
      <c r="ISN5" s="827"/>
      <c r="ISO5" s="827"/>
      <c r="ISP5" s="827"/>
      <c r="ISQ5" s="827"/>
      <c r="ISR5" s="827"/>
      <c r="ISS5" s="827"/>
      <c r="IST5" s="827"/>
      <c r="ISU5" s="827"/>
      <c r="ISV5" s="827"/>
      <c r="ISW5" s="827"/>
      <c r="ISX5" s="827"/>
      <c r="ISY5" s="827"/>
      <c r="ISZ5" s="827"/>
      <c r="ITA5" s="826"/>
      <c r="ITB5" s="827"/>
      <c r="ITC5" s="827"/>
      <c r="ITD5" s="827"/>
      <c r="ITE5" s="827"/>
      <c r="ITF5" s="827"/>
      <c r="ITG5" s="827"/>
      <c r="ITH5" s="827"/>
      <c r="ITI5" s="827"/>
      <c r="ITJ5" s="827"/>
      <c r="ITK5" s="827"/>
      <c r="ITL5" s="827"/>
      <c r="ITM5" s="827"/>
      <c r="ITN5" s="827"/>
      <c r="ITO5" s="827"/>
      <c r="ITP5" s="827"/>
      <c r="ITQ5" s="827"/>
      <c r="ITR5" s="827"/>
      <c r="ITS5" s="827"/>
      <c r="ITT5" s="827"/>
      <c r="ITU5" s="827"/>
      <c r="ITV5" s="827"/>
      <c r="ITW5" s="827"/>
      <c r="ITX5" s="827"/>
      <c r="ITY5" s="827"/>
      <c r="ITZ5" s="827"/>
      <c r="IUA5" s="827"/>
      <c r="IUB5" s="827"/>
      <c r="IUC5" s="827"/>
      <c r="IUD5" s="827"/>
      <c r="IUE5" s="827"/>
      <c r="IUF5" s="826"/>
      <c r="IUG5" s="827"/>
      <c r="IUH5" s="827"/>
      <c r="IUI5" s="827"/>
      <c r="IUJ5" s="827"/>
      <c r="IUK5" s="827"/>
      <c r="IUL5" s="827"/>
      <c r="IUM5" s="827"/>
      <c r="IUN5" s="827"/>
      <c r="IUO5" s="827"/>
      <c r="IUP5" s="827"/>
      <c r="IUQ5" s="827"/>
      <c r="IUR5" s="827"/>
      <c r="IUS5" s="827"/>
      <c r="IUT5" s="827"/>
      <c r="IUU5" s="827"/>
      <c r="IUV5" s="827"/>
      <c r="IUW5" s="827"/>
      <c r="IUX5" s="827"/>
      <c r="IUY5" s="827"/>
      <c r="IUZ5" s="827"/>
      <c r="IVA5" s="827"/>
      <c r="IVB5" s="827"/>
      <c r="IVC5" s="827"/>
      <c r="IVD5" s="827"/>
      <c r="IVE5" s="827"/>
      <c r="IVF5" s="827"/>
      <c r="IVG5" s="827"/>
      <c r="IVH5" s="827"/>
      <c r="IVI5" s="827"/>
      <c r="IVJ5" s="827"/>
      <c r="IVK5" s="826"/>
      <c r="IVL5" s="827"/>
      <c r="IVM5" s="827"/>
      <c r="IVN5" s="827"/>
      <c r="IVO5" s="827"/>
      <c r="IVP5" s="827"/>
      <c r="IVQ5" s="827"/>
      <c r="IVR5" s="827"/>
      <c r="IVS5" s="827"/>
      <c r="IVT5" s="827"/>
      <c r="IVU5" s="827"/>
      <c r="IVV5" s="827"/>
      <c r="IVW5" s="827"/>
      <c r="IVX5" s="827"/>
      <c r="IVY5" s="827"/>
      <c r="IVZ5" s="827"/>
      <c r="IWA5" s="827"/>
      <c r="IWB5" s="827"/>
      <c r="IWC5" s="827"/>
      <c r="IWD5" s="827"/>
      <c r="IWE5" s="827"/>
      <c r="IWF5" s="827"/>
      <c r="IWG5" s="827"/>
      <c r="IWH5" s="827"/>
      <c r="IWI5" s="827"/>
      <c r="IWJ5" s="827"/>
      <c r="IWK5" s="827"/>
      <c r="IWL5" s="827"/>
      <c r="IWM5" s="827"/>
      <c r="IWN5" s="827"/>
      <c r="IWO5" s="827"/>
      <c r="IWP5" s="826"/>
      <c r="IWQ5" s="827"/>
      <c r="IWR5" s="827"/>
      <c r="IWS5" s="827"/>
      <c r="IWT5" s="827"/>
      <c r="IWU5" s="827"/>
      <c r="IWV5" s="827"/>
      <c r="IWW5" s="827"/>
      <c r="IWX5" s="827"/>
      <c r="IWY5" s="827"/>
      <c r="IWZ5" s="827"/>
      <c r="IXA5" s="827"/>
      <c r="IXB5" s="827"/>
      <c r="IXC5" s="827"/>
      <c r="IXD5" s="827"/>
      <c r="IXE5" s="827"/>
      <c r="IXF5" s="827"/>
      <c r="IXG5" s="827"/>
      <c r="IXH5" s="827"/>
      <c r="IXI5" s="827"/>
      <c r="IXJ5" s="827"/>
      <c r="IXK5" s="827"/>
      <c r="IXL5" s="827"/>
      <c r="IXM5" s="827"/>
      <c r="IXN5" s="827"/>
      <c r="IXO5" s="827"/>
      <c r="IXP5" s="827"/>
      <c r="IXQ5" s="827"/>
      <c r="IXR5" s="827"/>
      <c r="IXS5" s="827"/>
      <c r="IXT5" s="827"/>
      <c r="IXU5" s="826"/>
      <c r="IXV5" s="827"/>
      <c r="IXW5" s="827"/>
      <c r="IXX5" s="827"/>
      <c r="IXY5" s="827"/>
      <c r="IXZ5" s="827"/>
      <c r="IYA5" s="827"/>
      <c r="IYB5" s="827"/>
      <c r="IYC5" s="827"/>
      <c r="IYD5" s="827"/>
      <c r="IYE5" s="827"/>
      <c r="IYF5" s="827"/>
      <c r="IYG5" s="827"/>
      <c r="IYH5" s="827"/>
      <c r="IYI5" s="827"/>
      <c r="IYJ5" s="827"/>
      <c r="IYK5" s="827"/>
      <c r="IYL5" s="827"/>
      <c r="IYM5" s="827"/>
      <c r="IYN5" s="827"/>
      <c r="IYO5" s="827"/>
      <c r="IYP5" s="827"/>
      <c r="IYQ5" s="827"/>
      <c r="IYR5" s="827"/>
      <c r="IYS5" s="827"/>
      <c r="IYT5" s="827"/>
      <c r="IYU5" s="827"/>
      <c r="IYV5" s="827"/>
      <c r="IYW5" s="827"/>
      <c r="IYX5" s="827"/>
      <c r="IYY5" s="827"/>
      <c r="IYZ5" s="826"/>
      <c r="IZA5" s="827"/>
      <c r="IZB5" s="827"/>
      <c r="IZC5" s="827"/>
      <c r="IZD5" s="827"/>
      <c r="IZE5" s="827"/>
      <c r="IZF5" s="827"/>
      <c r="IZG5" s="827"/>
      <c r="IZH5" s="827"/>
      <c r="IZI5" s="827"/>
      <c r="IZJ5" s="827"/>
      <c r="IZK5" s="827"/>
      <c r="IZL5" s="827"/>
      <c r="IZM5" s="827"/>
      <c r="IZN5" s="827"/>
      <c r="IZO5" s="827"/>
      <c r="IZP5" s="827"/>
      <c r="IZQ5" s="827"/>
      <c r="IZR5" s="827"/>
      <c r="IZS5" s="827"/>
      <c r="IZT5" s="827"/>
      <c r="IZU5" s="827"/>
      <c r="IZV5" s="827"/>
      <c r="IZW5" s="827"/>
      <c r="IZX5" s="827"/>
      <c r="IZY5" s="827"/>
      <c r="IZZ5" s="827"/>
      <c r="JAA5" s="827"/>
      <c r="JAB5" s="827"/>
      <c r="JAC5" s="827"/>
      <c r="JAD5" s="827"/>
      <c r="JAE5" s="826"/>
      <c r="JAF5" s="827"/>
      <c r="JAG5" s="827"/>
      <c r="JAH5" s="827"/>
      <c r="JAI5" s="827"/>
      <c r="JAJ5" s="827"/>
      <c r="JAK5" s="827"/>
      <c r="JAL5" s="827"/>
      <c r="JAM5" s="827"/>
      <c r="JAN5" s="827"/>
      <c r="JAO5" s="827"/>
      <c r="JAP5" s="827"/>
      <c r="JAQ5" s="827"/>
      <c r="JAR5" s="827"/>
      <c r="JAS5" s="827"/>
      <c r="JAT5" s="827"/>
      <c r="JAU5" s="827"/>
      <c r="JAV5" s="827"/>
      <c r="JAW5" s="827"/>
      <c r="JAX5" s="827"/>
      <c r="JAY5" s="827"/>
      <c r="JAZ5" s="827"/>
      <c r="JBA5" s="827"/>
      <c r="JBB5" s="827"/>
      <c r="JBC5" s="827"/>
      <c r="JBD5" s="827"/>
      <c r="JBE5" s="827"/>
      <c r="JBF5" s="827"/>
      <c r="JBG5" s="827"/>
      <c r="JBH5" s="827"/>
      <c r="JBI5" s="827"/>
      <c r="JBJ5" s="826"/>
      <c r="JBK5" s="827"/>
      <c r="JBL5" s="827"/>
      <c r="JBM5" s="827"/>
      <c r="JBN5" s="827"/>
      <c r="JBO5" s="827"/>
      <c r="JBP5" s="827"/>
      <c r="JBQ5" s="827"/>
      <c r="JBR5" s="827"/>
      <c r="JBS5" s="827"/>
      <c r="JBT5" s="827"/>
      <c r="JBU5" s="827"/>
      <c r="JBV5" s="827"/>
      <c r="JBW5" s="827"/>
      <c r="JBX5" s="827"/>
      <c r="JBY5" s="827"/>
      <c r="JBZ5" s="827"/>
      <c r="JCA5" s="827"/>
      <c r="JCB5" s="827"/>
      <c r="JCC5" s="827"/>
      <c r="JCD5" s="827"/>
      <c r="JCE5" s="827"/>
      <c r="JCF5" s="827"/>
      <c r="JCG5" s="827"/>
      <c r="JCH5" s="827"/>
      <c r="JCI5" s="827"/>
      <c r="JCJ5" s="827"/>
      <c r="JCK5" s="827"/>
      <c r="JCL5" s="827"/>
      <c r="JCM5" s="827"/>
      <c r="JCN5" s="827"/>
      <c r="JCO5" s="826"/>
      <c r="JCP5" s="827"/>
      <c r="JCQ5" s="827"/>
      <c r="JCR5" s="827"/>
      <c r="JCS5" s="827"/>
      <c r="JCT5" s="827"/>
      <c r="JCU5" s="827"/>
      <c r="JCV5" s="827"/>
      <c r="JCW5" s="827"/>
      <c r="JCX5" s="827"/>
      <c r="JCY5" s="827"/>
      <c r="JCZ5" s="827"/>
      <c r="JDA5" s="827"/>
      <c r="JDB5" s="827"/>
      <c r="JDC5" s="827"/>
      <c r="JDD5" s="827"/>
      <c r="JDE5" s="827"/>
      <c r="JDF5" s="827"/>
      <c r="JDG5" s="827"/>
      <c r="JDH5" s="827"/>
      <c r="JDI5" s="827"/>
      <c r="JDJ5" s="827"/>
      <c r="JDK5" s="827"/>
      <c r="JDL5" s="827"/>
      <c r="JDM5" s="827"/>
      <c r="JDN5" s="827"/>
      <c r="JDO5" s="827"/>
      <c r="JDP5" s="827"/>
      <c r="JDQ5" s="827"/>
      <c r="JDR5" s="827"/>
      <c r="JDS5" s="827"/>
      <c r="JDT5" s="826"/>
      <c r="JDU5" s="827"/>
      <c r="JDV5" s="827"/>
      <c r="JDW5" s="827"/>
      <c r="JDX5" s="827"/>
      <c r="JDY5" s="827"/>
      <c r="JDZ5" s="827"/>
      <c r="JEA5" s="827"/>
      <c r="JEB5" s="827"/>
      <c r="JEC5" s="827"/>
      <c r="JED5" s="827"/>
      <c r="JEE5" s="827"/>
      <c r="JEF5" s="827"/>
      <c r="JEG5" s="827"/>
      <c r="JEH5" s="827"/>
      <c r="JEI5" s="827"/>
      <c r="JEJ5" s="827"/>
      <c r="JEK5" s="827"/>
      <c r="JEL5" s="827"/>
      <c r="JEM5" s="827"/>
      <c r="JEN5" s="827"/>
      <c r="JEO5" s="827"/>
      <c r="JEP5" s="827"/>
      <c r="JEQ5" s="827"/>
      <c r="JER5" s="827"/>
      <c r="JES5" s="827"/>
      <c r="JET5" s="827"/>
      <c r="JEU5" s="827"/>
      <c r="JEV5" s="827"/>
      <c r="JEW5" s="827"/>
      <c r="JEX5" s="827"/>
      <c r="JEY5" s="826"/>
      <c r="JEZ5" s="827"/>
      <c r="JFA5" s="827"/>
      <c r="JFB5" s="827"/>
      <c r="JFC5" s="827"/>
      <c r="JFD5" s="827"/>
      <c r="JFE5" s="827"/>
      <c r="JFF5" s="827"/>
      <c r="JFG5" s="827"/>
      <c r="JFH5" s="827"/>
      <c r="JFI5" s="827"/>
      <c r="JFJ5" s="827"/>
      <c r="JFK5" s="827"/>
      <c r="JFL5" s="827"/>
      <c r="JFM5" s="827"/>
      <c r="JFN5" s="827"/>
      <c r="JFO5" s="827"/>
      <c r="JFP5" s="827"/>
      <c r="JFQ5" s="827"/>
      <c r="JFR5" s="827"/>
      <c r="JFS5" s="827"/>
      <c r="JFT5" s="827"/>
      <c r="JFU5" s="827"/>
      <c r="JFV5" s="827"/>
      <c r="JFW5" s="827"/>
      <c r="JFX5" s="827"/>
      <c r="JFY5" s="827"/>
      <c r="JFZ5" s="827"/>
      <c r="JGA5" s="827"/>
      <c r="JGB5" s="827"/>
      <c r="JGC5" s="827"/>
      <c r="JGD5" s="826"/>
      <c r="JGE5" s="827"/>
      <c r="JGF5" s="827"/>
      <c r="JGG5" s="827"/>
      <c r="JGH5" s="827"/>
      <c r="JGI5" s="827"/>
      <c r="JGJ5" s="827"/>
      <c r="JGK5" s="827"/>
      <c r="JGL5" s="827"/>
      <c r="JGM5" s="827"/>
      <c r="JGN5" s="827"/>
      <c r="JGO5" s="827"/>
      <c r="JGP5" s="827"/>
      <c r="JGQ5" s="827"/>
      <c r="JGR5" s="827"/>
      <c r="JGS5" s="827"/>
      <c r="JGT5" s="827"/>
      <c r="JGU5" s="827"/>
      <c r="JGV5" s="827"/>
      <c r="JGW5" s="827"/>
      <c r="JGX5" s="827"/>
      <c r="JGY5" s="827"/>
      <c r="JGZ5" s="827"/>
      <c r="JHA5" s="827"/>
      <c r="JHB5" s="827"/>
      <c r="JHC5" s="827"/>
      <c r="JHD5" s="827"/>
      <c r="JHE5" s="827"/>
      <c r="JHF5" s="827"/>
      <c r="JHG5" s="827"/>
      <c r="JHH5" s="827"/>
      <c r="JHI5" s="826"/>
      <c r="JHJ5" s="827"/>
      <c r="JHK5" s="827"/>
      <c r="JHL5" s="827"/>
      <c r="JHM5" s="827"/>
      <c r="JHN5" s="827"/>
      <c r="JHO5" s="827"/>
      <c r="JHP5" s="827"/>
      <c r="JHQ5" s="827"/>
      <c r="JHR5" s="827"/>
      <c r="JHS5" s="827"/>
      <c r="JHT5" s="827"/>
      <c r="JHU5" s="827"/>
      <c r="JHV5" s="827"/>
      <c r="JHW5" s="827"/>
      <c r="JHX5" s="827"/>
      <c r="JHY5" s="827"/>
      <c r="JHZ5" s="827"/>
      <c r="JIA5" s="827"/>
      <c r="JIB5" s="827"/>
      <c r="JIC5" s="827"/>
      <c r="JID5" s="827"/>
      <c r="JIE5" s="827"/>
      <c r="JIF5" s="827"/>
      <c r="JIG5" s="827"/>
      <c r="JIH5" s="827"/>
      <c r="JII5" s="827"/>
      <c r="JIJ5" s="827"/>
      <c r="JIK5" s="827"/>
      <c r="JIL5" s="827"/>
      <c r="JIM5" s="827"/>
      <c r="JIN5" s="826"/>
      <c r="JIO5" s="827"/>
      <c r="JIP5" s="827"/>
      <c r="JIQ5" s="827"/>
      <c r="JIR5" s="827"/>
      <c r="JIS5" s="827"/>
      <c r="JIT5" s="827"/>
      <c r="JIU5" s="827"/>
      <c r="JIV5" s="827"/>
      <c r="JIW5" s="827"/>
      <c r="JIX5" s="827"/>
      <c r="JIY5" s="827"/>
      <c r="JIZ5" s="827"/>
      <c r="JJA5" s="827"/>
      <c r="JJB5" s="827"/>
      <c r="JJC5" s="827"/>
      <c r="JJD5" s="827"/>
      <c r="JJE5" s="827"/>
      <c r="JJF5" s="827"/>
      <c r="JJG5" s="827"/>
      <c r="JJH5" s="827"/>
      <c r="JJI5" s="827"/>
      <c r="JJJ5" s="827"/>
      <c r="JJK5" s="827"/>
      <c r="JJL5" s="827"/>
      <c r="JJM5" s="827"/>
      <c r="JJN5" s="827"/>
      <c r="JJO5" s="827"/>
      <c r="JJP5" s="827"/>
      <c r="JJQ5" s="827"/>
      <c r="JJR5" s="827"/>
      <c r="JJS5" s="826"/>
      <c r="JJT5" s="827"/>
      <c r="JJU5" s="827"/>
      <c r="JJV5" s="827"/>
      <c r="JJW5" s="827"/>
      <c r="JJX5" s="827"/>
      <c r="JJY5" s="827"/>
      <c r="JJZ5" s="827"/>
      <c r="JKA5" s="827"/>
      <c r="JKB5" s="827"/>
      <c r="JKC5" s="827"/>
      <c r="JKD5" s="827"/>
      <c r="JKE5" s="827"/>
      <c r="JKF5" s="827"/>
      <c r="JKG5" s="827"/>
      <c r="JKH5" s="827"/>
      <c r="JKI5" s="827"/>
      <c r="JKJ5" s="827"/>
      <c r="JKK5" s="827"/>
      <c r="JKL5" s="827"/>
      <c r="JKM5" s="827"/>
      <c r="JKN5" s="827"/>
      <c r="JKO5" s="827"/>
      <c r="JKP5" s="827"/>
      <c r="JKQ5" s="827"/>
      <c r="JKR5" s="827"/>
      <c r="JKS5" s="827"/>
      <c r="JKT5" s="827"/>
      <c r="JKU5" s="827"/>
      <c r="JKV5" s="827"/>
      <c r="JKW5" s="827"/>
      <c r="JKX5" s="826"/>
      <c r="JKY5" s="827"/>
      <c r="JKZ5" s="827"/>
      <c r="JLA5" s="827"/>
      <c r="JLB5" s="827"/>
      <c r="JLC5" s="827"/>
      <c r="JLD5" s="827"/>
      <c r="JLE5" s="827"/>
      <c r="JLF5" s="827"/>
      <c r="JLG5" s="827"/>
      <c r="JLH5" s="827"/>
      <c r="JLI5" s="827"/>
      <c r="JLJ5" s="827"/>
      <c r="JLK5" s="827"/>
      <c r="JLL5" s="827"/>
      <c r="JLM5" s="827"/>
      <c r="JLN5" s="827"/>
      <c r="JLO5" s="827"/>
      <c r="JLP5" s="827"/>
      <c r="JLQ5" s="827"/>
      <c r="JLR5" s="827"/>
      <c r="JLS5" s="827"/>
      <c r="JLT5" s="827"/>
      <c r="JLU5" s="827"/>
      <c r="JLV5" s="827"/>
      <c r="JLW5" s="827"/>
      <c r="JLX5" s="827"/>
      <c r="JLY5" s="827"/>
      <c r="JLZ5" s="827"/>
      <c r="JMA5" s="827"/>
      <c r="JMB5" s="827"/>
      <c r="JMC5" s="826"/>
      <c r="JMD5" s="827"/>
      <c r="JME5" s="827"/>
      <c r="JMF5" s="827"/>
      <c r="JMG5" s="827"/>
      <c r="JMH5" s="827"/>
      <c r="JMI5" s="827"/>
      <c r="JMJ5" s="827"/>
      <c r="JMK5" s="827"/>
      <c r="JML5" s="827"/>
      <c r="JMM5" s="827"/>
      <c r="JMN5" s="827"/>
      <c r="JMO5" s="827"/>
      <c r="JMP5" s="827"/>
      <c r="JMQ5" s="827"/>
      <c r="JMR5" s="827"/>
      <c r="JMS5" s="827"/>
      <c r="JMT5" s="827"/>
      <c r="JMU5" s="827"/>
      <c r="JMV5" s="827"/>
      <c r="JMW5" s="827"/>
      <c r="JMX5" s="827"/>
      <c r="JMY5" s="827"/>
      <c r="JMZ5" s="827"/>
      <c r="JNA5" s="827"/>
      <c r="JNB5" s="827"/>
      <c r="JNC5" s="827"/>
      <c r="JND5" s="827"/>
      <c r="JNE5" s="827"/>
      <c r="JNF5" s="827"/>
      <c r="JNG5" s="827"/>
      <c r="JNH5" s="826"/>
      <c r="JNI5" s="827"/>
      <c r="JNJ5" s="827"/>
      <c r="JNK5" s="827"/>
      <c r="JNL5" s="827"/>
      <c r="JNM5" s="827"/>
      <c r="JNN5" s="827"/>
      <c r="JNO5" s="827"/>
      <c r="JNP5" s="827"/>
      <c r="JNQ5" s="827"/>
      <c r="JNR5" s="827"/>
      <c r="JNS5" s="827"/>
      <c r="JNT5" s="827"/>
      <c r="JNU5" s="827"/>
      <c r="JNV5" s="827"/>
      <c r="JNW5" s="827"/>
      <c r="JNX5" s="827"/>
      <c r="JNY5" s="827"/>
      <c r="JNZ5" s="827"/>
      <c r="JOA5" s="827"/>
      <c r="JOB5" s="827"/>
      <c r="JOC5" s="827"/>
      <c r="JOD5" s="827"/>
      <c r="JOE5" s="827"/>
      <c r="JOF5" s="827"/>
      <c r="JOG5" s="827"/>
      <c r="JOH5" s="827"/>
      <c r="JOI5" s="827"/>
      <c r="JOJ5" s="827"/>
      <c r="JOK5" s="827"/>
      <c r="JOL5" s="827"/>
      <c r="JOM5" s="826"/>
      <c r="JON5" s="827"/>
      <c r="JOO5" s="827"/>
      <c r="JOP5" s="827"/>
      <c r="JOQ5" s="827"/>
      <c r="JOR5" s="827"/>
      <c r="JOS5" s="827"/>
      <c r="JOT5" s="827"/>
      <c r="JOU5" s="827"/>
      <c r="JOV5" s="827"/>
      <c r="JOW5" s="827"/>
      <c r="JOX5" s="827"/>
      <c r="JOY5" s="827"/>
      <c r="JOZ5" s="827"/>
      <c r="JPA5" s="827"/>
      <c r="JPB5" s="827"/>
      <c r="JPC5" s="827"/>
      <c r="JPD5" s="827"/>
      <c r="JPE5" s="827"/>
      <c r="JPF5" s="827"/>
      <c r="JPG5" s="827"/>
      <c r="JPH5" s="827"/>
      <c r="JPI5" s="827"/>
      <c r="JPJ5" s="827"/>
      <c r="JPK5" s="827"/>
      <c r="JPL5" s="827"/>
      <c r="JPM5" s="827"/>
      <c r="JPN5" s="827"/>
      <c r="JPO5" s="827"/>
      <c r="JPP5" s="827"/>
      <c r="JPQ5" s="827"/>
      <c r="JPR5" s="826"/>
      <c r="JPS5" s="827"/>
      <c r="JPT5" s="827"/>
      <c r="JPU5" s="827"/>
      <c r="JPV5" s="827"/>
      <c r="JPW5" s="827"/>
      <c r="JPX5" s="827"/>
      <c r="JPY5" s="827"/>
      <c r="JPZ5" s="827"/>
      <c r="JQA5" s="827"/>
      <c r="JQB5" s="827"/>
      <c r="JQC5" s="827"/>
      <c r="JQD5" s="827"/>
      <c r="JQE5" s="827"/>
      <c r="JQF5" s="827"/>
      <c r="JQG5" s="827"/>
      <c r="JQH5" s="827"/>
      <c r="JQI5" s="827"/>
      <c r="JQJ5" s="827"/>
      <c r="JQK5" s="827"/>
      <c r="JQL5" s="827"/>
      <c r="JQM5" s="827"/>
      <c r="JQN5" s="827"/>
      <c r="JQO5" s="827"/>
      <c r="JQP5" s="827"/>
      <c r="JQQ5" s="827"/>
      <c r="JQR5" s="827"/>
      <c r="JQS5" s="827"/>
      <c r="JQT5" s="827"/>
      <c r="JQU5" s="827"/>
      <c r="JQV5" s="827"/>
      <c r="JQW5" s="826"/>
      <c r="JQX5" s="827"/>
      <c r="JQY5" s="827"/>
      <c r="JQZ5" s="827"/>
      <c r="JRA5" s="827"/>
      <c r="JRB5" s="827"/>
      <c r="JRC5" s="827"/>
      <c r="JRD5" s="827"/>
      <c r="JRE5" s="827"/>
      <c r="JRF5" s="827"/>
      <c r="JRG5" s="827"/>
      <c r="JRH5" s="827"/>
      <c r="JRI5" s="827"/>
      <c r="JRJ5" s="827"/>
      <c r="JRK5" s="827"/>
      <c r="JRL5" s="827"/>
      <c r="JRM5" s="827"/>
      <c r="JRN5" s="827"/>
      <c r="JRO5" s="827"/>
      <c r="JRP5" s="827"/>
      <c r="JRQ5" s="827"/>
      <c r="JRR5" s="827"/>
      <c r="JRS5" s="827"/>
      <c r="JRT5" s="827"/>
      <c r="JRU5" s="827"/>
      <c r="JRV5" s="827"/>
      <c r="JRW5" s="827"/>
      <c r="JRX5" s="827"/>
      <c r="JRY5" s="827"/>
      <c r="JRZ5" s="827"/>
      <c r="JSA5" s="827"/>
      <c r="JSB5" s="826"/>
      <c r="JSC5" s="827"/>
      <c r="JSD5" s="827"/>
      <c r="JSE5" s="827"/>
      <c r="JSF5" s="827"/>
      <c r="JSG5" s="827"/>
      <c r="JSH5" s="827"/>
      <c r="JSI5" s="827"/>
      <c r="JSJ5" s="827"/>
      <c r="JSK5" s="827"/>
      <c r="JSL5" s="827"/>
      <c r="JSM5" s="827"/>
      <c r="JSN5" s="827"/>
      <c r="JSO5" s="827"/>
      <c r="JSP5" s="827"/>
      <c r="JSQ5" s="827"/>
      <c r="JSR5" s="827"/>
      <c r="JSS5" s="827"/>
      <c r="JST5" s="827"/>
      <c r="JSU5" s="827"/>
      <c r="JSV5" s="827"/>
      <c r="JSW5" s="827"/>
      <c r="JSX5" s="827"/>
      <c r="JSY5" s="827"/>
      <c r="JSZ5" s="827"/>
      <c r="JTA5" s="827"/>
      <c r="JTB5" s="827"/>
      <c r="JTC5" s="827"/>
      <c r="JTD5" s="827"/>
      <c r="JTE5" s="827"/>
      <c r="JTF5" s="827"/>
      <c r="JTG5" s="826"/>
      <c r="JTH5" s="827"/>
      <c r="JTI5" s="827"/>
      <c r="JTJ5" s="827"/>
      <c r="JTK5" s="827"/>
      <c r="JTL5" s="827"/>
      <c r="JTM5" s="827"/>
      <c r="JTN5" s="827"/>
      <c r="JTO5" s="827"/>
      <c r="JTP5" s="827"/>
      <c r="JTQ5" s="827"/>
      <c r="JTR5" s="827"/>
      <c r="JTS5" s="827"/>
      <c r="JTT5" s="827"/>
      <c r="JTU5" s="827"/>
      <c r="JTV5" s="827"/>
      <c r="JTW5" s="827"/>
      <c r="JTX5" s="827"/>
      <c r="JTY5" s="827"/>
      <c r="JTZ5" s="827"/>
      <c r="JUA5" s="827"/>
      <c r="JUB5" s="827"/>
      <c r="JUC5" s="827"/>
      <c r="JUD5" s="827"/>
      <c r="JUE5" s="827"/>
      <c r="JUF5" s="827"/>
      <c r="JUG5" s="827"/>
      <c r="JUH5" s="827"/>
      <c r="JUI5" s="827"/>
      <c r="JUJ5" s="827"/>
      <c r="JUK5" s="827"/>
      <c r="JUL5" s="826"/>
      <c r="JUM5" s="827"/>
      <c r="JUN5" s="827"/>
      <c r="JUO5" s="827"/>
      <c r="JUP5" s="827"/>
      <c r="JUQ5" s="827"/>
      <c r="JUR5" s="827"/>
      <c r="JUS5" s="827"/>
      <c r="JUT5" s="827"/>
      <c r="JUU5" s="827"/>
      <c r="JUV5" s="827"/>
      <c r="JUW5" s="827"/>
      <c r="JUX5" s="827"/>
      <c r="JUY5" s="827"/>
      <c r="JUZ5" s="827"/>
      <c r="JVA5" s="827"/>
      <c r="JVB5" s="827"/>
      <c r="JVC5" s="827"/>
      <c r="JVD5" s="827"/>
      <c r="JVE5" s="827"/>
      <c r="JVF5" s="827"/>
      <c r="JVG5" s="827"/>
      <c r="JVH5" s="827"/>
      <c r="JVI5" s="827"/>
      <c r="JVJ5" s="827"/>
      <c r="JVK5" s="827"/>
      <c r="JVL5" s="827"/>
      <c r="JVM5" s="827"/>
      <c r="JVN5" s="827"/>
      <c r="JVO5" s="827"/>
      <c r="JVP5" s="827"/>
      <c r="JVQ5" s="826"/>
      <c r="JVR5" s="827"/>
      <c r="JVS5" s="827"/>
      <c r="JVT5" s="827"/>
      <c r="JVU5" s="827"/>
      <c r="JVV5" s="827"/>
      <c r="JVW5" s="827"/>
      <c r="JVX5" s="827"/>
      <c r="JVY5" s="827"/>
      <c r="JVZ5" s="827"/>
      <c r="JWA5" s="827"/>
      <c r="JWB5" s="827"/>
      <c r="JWC5" s="827"/>
      <c r="JWD5" s="827"/>
      <c r="JWE5" s="827"/>
      <c r="JWF5" s="827"/>
      <c r="JWG5" s="827"/>
      <c r="JWH5" s="827"/>
      <c r="JWI5" s="827"/>
      <c r="JWJ5" s="827"/>
      <c r="JWK5" s="827"/>
      <c r="JWL5" s="827"/>
      <c r="JWM5" s="827"/>
      <c r="JWN5" s="827"/>
      <c r="JWO5" s="827"/>
      <c r="JWP5" s="827"/>
      <c r="JWQ5" s="827"/>
      <c r="JWR5" s="827"/>
      <c r="JWS5" s="827"/>
      <c r="JWT5" s="827"/>
      <c r="JWU5" s="827"/>
      <c r="JWV5" s="826"/>
      <c r="JWW5" s="827"/>
      <c r="JWX5" s="827"/>
      <c r="JWY5" s="827"/>
      <c r="JWZ5" s="827"/>
      <c r="JXA5" s="827"/>
      <c r="JXB5" s="827"/>
      <c r="JXC5" s="827"/>
      <c r="JXD5" s="827"/>
      <c r="JXE5" s="827"/>
      <c r="JXF5" s="827"/>
      <c r="JXG5" s="827"/>
      <c r="JXH5" s="827"/>
      <c r="JXI5" s="827"/>
      <c r="JXJ5" s="827"/>
      <c r="JXK5" s="827"/>
      <c r="JXL5" s="827"/>
      <c r="JXM5" s="827"/>
      <c r="JXN5" s="827"/>
      <c r="JXO5" s="827"/>
      <c r="JXP5" s="827"/>
      <c r="JXQ5" s="827"/>
      <c r="JXR5" s="827"/>
      <c r="JXS5" s="827"/>
      <c r="JXT5" s="827"/>
      <c r="JXU5" s="827"/>
      <c r="JXV5" s="827"/>
      <c r="JXW5" s="827"/>
      <c r="JXX5" s="827"/>
      <c r="JXY5" s="827"/>
      <c r="JXZ5" s="827"/>
      <c r="JYA5" s="826"/>
      <c r="JYB5" s="827"/>
      <c r="JYC5" s="827"/>
      <c r="JYD5" s="827"/>
      <c r="JYE5" s="827"/>
      <c r="JYF5" s="827"/>
      <c r="JYG5" s="827"/>
      <c r="JYH5" s="827"/>
      <c r="JYI5" s="827"/>
      <c r="JYJ5" s="827"/>
      <c r="JYK5" s="827"/>
      <c r="JYL5" s="827"/>
      <c r="JYM5" s="827"/>
      <c r="JYN5" s="827"/>
      <c r="JYO5" s="827"/>
      <c r="JYP5" s="827"/>
      <c r="JYQ5" s="827"/>
      <c r="JYR5" s="827"/>
      <c r="JYS5" s="827"/>
      <c r="JYT5" s="827"/>
      <c r="JYU5" s="827"/>
      <c r="JYV5" s="827"/>
      <c r="JYW5" s="827"/>
      <c r="JYX5" s="827"/>
      <c r="JYY5" s="827"/>
      <c r="JYZ5" s="827"/>
      <c r="JZA5" s="827"/>
      <c r="JZB5" s="827"/>
      <c r="JZC5" s="827"/>
      <c r="JZD5" s="827"/>
      <c r="JZE5" s="827"/>
      <c r="JZF5" s="826"/>
      <c r="JZG5" s="827"/>
      <c r="JZH5" s="827"/>
      <c r="JZI5" s="827"/>
      <c r="JZJ5" s="827"/>
      <c r="JZK5" s="827"/>
      <c r="JZL5" s="827"/>
      <c r="JZM5" s="827"/>
      <c r="JZN5" s="827"/>
      <c r="JZO5" s="827"/>
      <c r="JZP5" s="827"/>
      <c r="JZQ5" s="827"/>
      <c r="JZR5" s="827"/>
      <c r="JZS5" s="827"/>
      <c r="JZT5" s="827"/>
      <c r="JZU5" s="827"/>
      <c r="JZV5" s="827"/>
      <c r="JZW5" s="827"/>
      <c r="JZX5" s="827"/>
      <c r="JZY5" s="827"/>
      <c r="JZZ5" s="827"/>
      <c r="KAA5" s="827"/>
      <c r="KAB5" s="827"/>
      <c r="KAC5" s="827"/>
      <c r="KAD5" s="827"/>
      <c r="KAE5" s="827"/>
      <c r="KAF5" s="827"/>
      <c r="KAG5" s="827"/>
      <c r="KAH5" s="827"/>
      <c r="KAI5" s="827"/>
      <c r="KAJ5" s="827"/>
      <c r="KAK5" s="826"/>
      <c r="KAL5" s="827"/>
      <c r="KAM5" s="827"/>
      <c r="KAN5" s="827"/>
      <c r="KAO5" s="827"/>
      <c r="KAP5" s="827"/>
      <c r="KAQ5" s="827"/>
      <c r="KAR5" s="827"/>
      <c r="KAS5" s="827"/>
      <c r="KAT5" s="827"/>
      <c r="KAU5" s="827"/>
      <c r="KAV5" s="827"/>
      <c r="KAW5" s="827"/>
      <c r="KAX5" s="827"/>
      <c r="KAY5" s="827"/>
      <c r="KAZ5" s="827"/>
      <c r="KBA5" s="827"/>
      <c r="KBB5" s="827"/>
      <c r="KBC5" s="827"/>
      <c r="KBD5" s="827"/>
      <c r="KBE5" s="827"/>
      <c r="KBF5" s="827"/>
      <c r="KBG5" s="827"/>
      <c r="KBH5" s="827"/>
      <c r="KBI5" s="827"/>
      <c r="KBJ5" s="827"/>
      <c r="KBK5" s="827"/>
      <c r="KBL5" s="827"/>
      <c r="KBM5" s="827"/>
      <c r="KBN5" s="827"/>
      <c r="KBO5" s="827"/>
      <c r="KBP5" s="826"/>
      <c r="KBQ5" s="827"/>
      <c r="KBR5" s="827"/>
      <c r="KBS5" s="827"/>
      <c r="KBT5" s="827"/>
      <c r="KBU5" s="827"/>
      <c r="KBV5" s="827"/>
      <c r="KBW5" s="827"/>
      <c r="KBX5" s="827"/>
      <c r="KBY5" s="827"/>
      <c r="KBZ5" s="827"/>
      <c r="KCA5" s="827"/>
      <c r="KCB5" s="827"/>
      <c r="KCC5" s="827"/>
      <c r="KCD5" s="827"/>
      <c r="KCE5" s="827"/>
      <c r="KCF5" s="827"/>
      <c r="KCG5" s="827"/>
      <c r="KCH5" s="827"/>
      <c r="KCI5" s="827"/>
      <c r="KCJ5" s="827"/>
      <c r="KCK5" s="827"/>
      <c r="KCL5" s="827"/>
      <c r="KCM5" s="827"/>
      <c r="KCN5" s="827"/>
      <c r="KCO5" s="827"/>
      <c r="KCP5" s="827"/>
      <c r="KCQ5" s="827"/>
      <c r="KCR5" s="827"/>
      <c r="KCS5" s="827"/>
      <c r="KCT5" s="827"/>
      <c r="KCU5" s="826"/>
      <c r="KCV5" s="827"/>
      <c r="KCW5" s="827"/>
      <c r="KCX5" s="827"/>
      <c r="KCY5" s="827"/>
      <c r="KCZ5" s="827"/>
      <c r="KDA5" s="827"/>
      <c r="KDB5" s="827"/>
      <c r="KDC5" s="827"/>
      <c r="KDD5" s="827"/>
      <c r="KDE5" s="827"/>
      <c r="KDF5" s="827"/>
      <c r="KDG5" s="827"/>
      <c r="KDH5" s="827"/>
      <c r="KDI5" s="827"/>
      <c r="KDJ5" s="827"/>
      <c r="KDK5" s="827"/>
      <c r="KDL5" s="827"/>
      <c r="KDM5" s="827"/>
      <c r="KDN5" s="827"/>
      <c r="KDO5" s="827"/>
      <c r="KDP5" s="827"/>
      <c r="KDQ5" s="827"/>
      <c r="KDR5" s="827"/>
      <c r="KDS5" s="827"/>
      <c r="KDT5" s="827"/>
      <c r="KDU5" s="827"/>
      <c r="KDV5" s="827"/>
      <c r="KDW5" s="827"/>
      <c r="KDX5" s="827"/>
      <c r="KDY5" s="827"/>
      <c r="KDZ5" s="826"/>
      <c r="KEA5" s="827"/>
      <c r="KEB5" s="827"/>
      <c r="KEC5" s="827"/>
      <c r="KED5" s="827"/>
      <c r="KEE5" s="827"/>
      <c r="KEF5" s="827"/>
      <c r="KEG5" s="827"/>
      <c r="KEH5" s="827"/>
      <c r="KEI5" s="827"/>
      <c r="KEJ5" s="827"/>
      <c r="KEK5" s="827"/>
      <c r="KEL5" s="827"/>
      <c r="KEM5" s="827"/>
      <c r="KEN5" s="827"/>
      <c r="KEO5" s="827"/>
      <c r="KEP5" s="827"/>
      <c r="KEQ5" s="827"/>
      <c r="KER5" s="827"/>
      <c r="KES5" s="827"/>
      <c r="KET5" s="827"/>
      <c r="KEU5" s="827"/>
      <c r="KEV5" s="827"/>
      <c r="KEW5" s="827"/>
      <c r="KEX5" s="827"/>
      <c r="KEY5" s="827"/>
      <c r="KEZ5" s="827"/>
      <c r="KFA5" s="827"/>
      <c r="KFB5" s="827"/>
      <c r="KFC5" s="827"/>
      <c r="KFD5" s="827"/>
      <c r="KFE5" s="826"/>
      <c r="KFF5" s="827"/>
      <c r="KFG5" s="827"/>
      <c r="KFH5" s="827"/>
      <c r="KFI5" s="827"/>
      <c r="KFJ5" s="827"/>
      <c r="KFK5" s="827"/>
      <c r="KFL5" s="827"/>
      <c r="KFM5" s="827"/>
      <c r="KFN5" s="827"/>
      <c r="KFO5" s="827"/>
      <c r="KFP5" s="827"/>
      <c r="KFQ5" s="827"/>
      <c r="KFR5" s="827"/>
      <c r="KFS5" s="827"/>
      <c r="KFT5" s="827"/>
      <c r="KFU5" s="827"/>
      <c r="KFV5" s="827"/>
      <c r="KFW5" s="827"/>
      <c r="KFX5" s="827"/>
      <c r="KFY5" s="827"/>
      <c r="KFZ5" s="827"/>
      <c r="KGA5" s="827"/>
      <c r="KGB5" s="827"/>
      <c r="KGC5" s="827"/>
      <c r="KGD5" s="827"/>
      <c r="KGE5" s="827"/>
      <c r="KGF5" s="827"/>
      <c r="KGG5" s="827"/>
      <c r="KGH5" s="827"/>
      <c r="KGI5" s="827"/>
      <c r="KGJ5" s="826"/>
      <c r="KGK5" s="827"/>
      <c r="KGL5" s="827"/>
      <c r="KGM5" s="827"/>
      <c r="KGN5" s="827"/>
      <c r="KGO5" s="827"/>
      <c r="KGP5" s="827"/>
      <c r="KGQ5" s="827"/>
      <c r="KGR5" s="827"/>
      <c r="KGS5" s="827"/>
      <c r="KGT5" s="827"/>
      <c r="KGU5" s="827"/>
      <c r="KGV5" s="827"/>
      <c r="KGW5" s="827"/>
      <c r="KGX5" s="827"/>
      <c r="KGY5" s="827"/>
      <c r="KGZ5" s="827"/>
      <c r="KHA5" s="827"/>
      <c r="KHB5" s="827"/>
      <c r="KHC5" s="827"/>
      <c r="KHD5" s="827"/>
      <c r="KHE5" s="827"/>
      <c r="KHF5" s="827"/>
      <c r="KHG5" s="827"/>
      <c r="KHH5" s="827"/>
      <c r="KHI5" s="827"/>
      <c r="KHJ5" s="827"/>
      <c r="KHK5" s="827"/>
      <c r="KHL5" s="827"/>
      <c r="KHM5" s="827"/>
      <c r="KHN5" s="827"/>
      <c r="KHO5" s="826"/>
      <c r="KHP5" s="827"/>
      <c r="KHQ5" s="827"/>
      <c r="KHR5" s="827"/>
      <c r="KHS5" s="827"/>
      <c r="KHT5" s="827"/>
      <c r="KHU5" s="827"/>
      <c r="KHV5" s="827"/>
      <c r="KHW5" s="827"/>
      <c r="KHX5" s="827"/>
      <c r="KHY5" s="827"/>
      <c r="KHZ5" s="827"/>
      <c r="KIA5" s="827"/>
      <c r="KIB5" s="827"/>
      <c r="KIC5" s="827"/>
      <c r="KID5" s="827"/>
      <c r="KIE5" s="827"/>
      <c r="KIF5" s="827"/>
      <c r="KIG5" s="827"/>
      <c r="KIH5" s="827"/>
      <c r="KII5" s="827"/>
      <c r="KIJ5" s="827"/>
      <c r="KIK5" s="827"/>
      <c r="KIL5" s="827"/>
      <c r="KIM5" s="827"/>
      <c r="KIN5" s="827"/>
      <c r="KIO5" s="827"/>
      <c r="KIP5" s="827"/>
      <c r="KIQ5" s="827"/>
      <c r="KIR5" s="827"/>
      <c r="KIS5" s="827"/>
      <c r="KIT5" s="826"/>
      <c r="KIU5" s="827"/>
      <c r="KIV5" s="827"/>
      <c r="KIW5" s="827"/>
      <c r="KIX5" s="827"/>
      <c r="KIY5" s="827"/>
      <c r="KIZ5" s="827"/>
      <c r="KJA5" s="827"/>
      <c r="KJB5" s="827"/>
      <c r="KJC5" s="827"/>
      <c r="KJD5" s="827"/>
      <c r="KJE5" s="827"/>
      <c r="KJF5" s="827"/>
      <c r="KJG5" s="827"/>
      <c r="KJH5" s="827"/>
      <c r="KJI5" s="827"/>
      <c r="KJJ5" s="827"/>
      <c r="KJK5" s="827"/>
      <c r="KJL5" s="827"/>
      <c r="KJM5" s="827"/>
      <c r="KJN5" s="827"/>
      <c r="KJO5" s="827"/>
      <c r="KJP5" s="827"/>
      <c r="KJQ5" s="827"/>
      <c r="KJR5" s="827"/>
      <c r="KJS5" s="827"/>
      <c r="KJT5" s="827"/>
      <c r="KJU5" s="827"/>
      <c r="KJV5" s="827"/>
      <c r="KJW5" s="827"/>
      <c r="KJX5" s="827"/>
      <c r="KJY5" s="826"/>
      <c r="KJZ5" s="827"/>
      <c r="KKA5" s="827"/>
      <c r="KKB5" s="827"/>
      <c r="KKC5" s="827"/>
      <c r="KKD5" s="827"/>
      <c r="KKE5" s="827"/>
      <c r="KKF5" s="827"/>
      <c r="KKG5" s="827"/>
      <c r="KKH5" s="827"/>
      <c r="KKI5" s="827"/>
      <c r="KKJ5" s="827"/>
      <c r="KKK5" s="827"/>
      <c r="KKL5" s="827"/>
      <c r="KKM5" s="827"/>
      <c r="KKN5" s="827"/>
      <c r="KKO5" s="827"/>
      <c r="KKP5" s="827"/>
      <c r="KKQ5" s="827"/>
      <c r="KKR5" s="827"/>
      <c r="KKS5" s="827"/>
      <c r="KKT5" s="827"/>
      <c r="KKU5" s="827"/>
      <c r="KKV5" s="827"/>
      <c r="KKW5" s="827"/>
      <c r="KKX5" s="827"/>
      <c r="KKY5" s="827"/>
      <c r="KKZ5" s="827"/>
      <c r="KLA5" s="827"/>
      <c r="KLB5" s="827"/>
      <c r="KLC5" s="827"/>
      <c r="KLD5" s="826"/>
      <c r="KLE5" s="827"/>
      <c r="KLF5" s="827"/>
      <c r="KLG5" s="827"/>
      <c r="KLH5" s="827"/>
      <c r="KLI5" s="827"/>
      <c r="KLJ5" s="827"/>
      <c r="KLK5" s="827"/>
      <c r="KLL5" s="827"/>
      <c r="KLM5" s="827"/>
      <c r="KLN5" s="827"/>
      <c r="KLO5" s="827"/>
      <c r="KLP5" s="827"/>
      <c r="KLQ5" s="827"/>
      <c r="KLR5" s="827"/>
      <c r="KLS5" s="827"/>
      <c r="KLT5" s="827"/>
      <c r="KLU5" s="827"/>
      <c r="KLV5" s="827"/>
      <c r="KLW5" s="827"/>
      <c r="KLX5" s="827"/>
      <c r="KLY5" s="827"/>
      <c r="KLZ5" s="827"/>
      <c r="KMA5" s="827"/>
      <c r="KMB5" s="827"/>
      <c r="KMC5" s="827"/>
      <c r="KMD5" s="827"/>
      <c r="KME5" s="827"/>
      <c r="KMF5" s="827"/>
      <c r="KMG5" s="827"/>
      <c r="KMH5" s="827"/>
      <c r="KMI5" s="826"/>
      <c r="KMJ5" s="827"/>
      <c r="KMK5" s="827"/>
      <c r="KML5" s="827"/>
      <c r="KMM5" s="827"/>
      <c r="KMN5" s="827"/>
      <c r="KMO5" s="827"/>
      <c r="KMP5" s="827"/>
      <c r="KMQ5" s="827"/>
      <c r="KMR5" s="827"/>
      <c r="KMS5" s="827"/>
      <c r="KMT5" s="827"/>
      <c r="KMU5" s="827"/>
      <c r="KMV5" s="827"/>
      <c r="KMW5" s="827"/>
      <c r="KMX5" s="827"/>
      <c r="KMY5" s="827"/>
      <c r="KMZ5" s="827"/>
      <c r="KNA5" s="827"/>
      <c r="KNB5" s="827"/>
      <c r="KNC5" s="827"/>
      <c r="KND5" s="827"/>
      <c r="KNE5" s="827"/>
      <c r="KNF5" s="827"/>
      <c r="KNG5" s="827"/>
      <c r="KNH5" s="827"/>
      <c r="KNI5" s="827"/>
      <c r="KNJ5" s="827"/>
      <c r="KNK5" s="827"/>
      <c r="KNL5" s="827"/>
      <c r="KNM5" s="827"/>
      <c r="KNN5" s="826"/>
      <c r="KNO5" s="827"/>
      <c r="KNP5" s="827"/>
      <c r="KNQ5" s="827"/>
      <c r="KNR5" s="827"/>
      <c r="KNS5" s="827"/>
      <c r="KNT5" s="827"/>
      <c r="KNU5" s="827"/>
      <c r="KNV5" s="827"/>
      <c r="KNW5" s="827"/>
      <c r="KNX5" s="827"/>
      <c r="KNY5" s="827"/>
      <c r="KNZ5" s="827"/>
      <c r="KOA5" s="827"/>
      <c r="KOB5" s="827"/>
      <c r="KOC5" s="827"/>
      <c r="KOD5" s="827"/>
      <c r="KOE5" s="827"/>
      <c r="KOF5" s="827"/>
      <c r="KOG5" s="827"/>
      <c r="KOH5" s="827"/>
      <c r="KOI5" s="827"/>
      <c r="KOJ5" s="827"/>
      <c r="KOK5" s="827"/>
      <c r="KOL5" s="827"/>
      <c r="KOM5" s="827"/>
      <c r="KON5" s="827"/>
      <c r="KOO5" s="827"/>
      <c r="KOP5" s="827"/>
      <c r="KOQ5" s="827"/>
      <c r="KOR5" s="827"/>
      <c r="KOS5" s="826"/>
      <c r="KOT5" s="827"/>
      <c r="KOU5" s="827"/>
      <c r="KOV5" s="827"/>
      <c r="KOW5" s="827"/>
      <c r="KOX5" s="827"/>
      <c r="KOY5" s="827"/>
      <c r="KOZ5" s="827"/>
      <c r="KPA5" s="827"/>
      <c r="KPB5" s="827"/>
      <c r="KPC5" s="827"/>
      <c r="KPD5" s="827"/>
      <c r="KPE5" s="827"/>
      <c r="KPF5" s="827"/>
      <c r="KPG5" s="827"/>
      <c r="KPH5" s="827"/>
      <c r="KPI5" s="827"/>
      <c r="KPJ5" s="827"/>
      <c r="KPK5" s="827"/>
      <c r="KPL5" s="827"/>
      <c r="KPM5" s="827"/>
      <c r="KPN5" s="827"/>
      <c r="KPO5" s="827"/>
      <c r="KPP5" s="827"/>
      <c r="KPQ5" s="827"/>
      <c r="KPR5" s="827"/>
      <c r="KPS5" s="827"/>
      <c r="KPT5" s="827"/>
      <c r="KPU5" s="827"/>
      <c r="KPV5" s="827"/>
      <c r="KPW5" s="827"/>
      <c r="KPX5" s="826"/>
      <c r="KPY5" s="827"/>
      <c r="KPZ5" s="827"/>
      <c r="KQA5" s="827"/>
      <c r="KQB5" s="827"/>
      <c r="KQC5" s="827"/>
      <c r="KQD5" s="827"/>
      <c r="KQE5" s="827"/>
      <c r="KQF5" s="827"/>
      <c r="KQG5" s="827"/>
      <c r="KQH5" s="827"/>
      <c r="KQI5" s="827"/>
      <c r="KQJ5" s="827"/>
      <c r="KQK5" s="827"/>
      <c r="KQL5" s="827"/>
      <c r="KQM5" s="827"/>
      <c r="KQN5" s="827"/>
      <c r="KQO5" s="827"/>
      <c r="KQP5" s="827"/>
      <c r="KQQ5" s="827"/>
      <c r="KQR5" s="827"/>
      <c r="KQS5" s="827"/>
      <c r="KQT5" s="827"/>
      <c r="KQU5" s="827"/>
      <c r="KQV5" s="827"/>
      <c r="KQW5" s="827"/>
      <c r="KQX5" s="827"/>
      <c r="KQY5" s="827"/>
      <c r="KQZ5" s="827"/>
      <c r="KRA5" s="827"/>
      <c r="KRB5" s="827"/>
      <c r="KRC5" s="826"/>
      <c r="KRD5" s="827"/>
      <c r="KRE5" s="827"/>
      <c r="KRF5" s="827"/>
      <c r="KRG5" s="827"/>
      <c r="KRH5" s="827"/>
      <c r="KRI5" s="827"/>
      <c r="KRJ5" s="827"/>
      <c r="KRK5" s="827"/>
      <c r="KRL5" s="827"/>
      <c r="KRM5" s="827"/>
      <c r="KRN5" s="827"/>
      <c r="KRO5" s="827"/>
      <c r="KRP5" s="827"/>
      <c r="KRQ5" s="827"/>
      <c r="KRR5" s="827"/>
      <c r="KRS5" s="827"/>
      <c r="KRT5" s="827"/>
      <c r="KRU5" s="827"/>
      <c r="KRV5" s="827"/>
      <c r="KRW5" s="827"/>
      <c r="KRX5" s="827"/>
      <c r="KRY5" s="827"/>
      <c r="KRZ5" s="827"/>
      <c r="KSA5" s="827"/>
      <c r="KSB5" s="827"/>
      <c r="KSC5" s="827"/>
      <c r="KSD5" s="827"/>
      <c r="KSE5" s="827"/>
      <c r="KSF5" s="827"/>
      <c r="KSG5" s="827"/>
      <c r="KSH5" s="826"/>
      <c r="KSI5" s="827"/>
      <c r="KSJ5" s="827"/>
      <c r="KSK5" s="827"/>
      <c r="KSL5" s="827"/>
      <c r="KSM5" s="827"/>
      <c r="KSN5" s="827"/>
      <c r="KSO5" s="827"/>
      <c r="KSP5" s="827"/>
      <c r="KSQ5" s="827"/>
      <c r="KSR5" s="827"/>
      <c r="KSS5" s="827"/>
      <c r="KST5" s="827"/>
      <c r="KSU5" s="827"/>
      <c r="KSV5" s="827"/>
      <c r="KSW5" s="827"/>
      <c r="KSX5" s="827"/>
      <c r="KSY5" s="827"/>
      <c r="KSZ5" s="827"/>
      <c r="KTA5" s="827"/>
      <c r="KTB5" s="827"/>
      <c r="KTC5" s="827"/>
      <c r="KTD5" s="827"/>
      <c r="KTE5" s="827"/>
      <c r="KTF5" s="827"/>
      <c r="KTG5" s="827"/>
      <c r="KTH5" s="827"/>
      <c r="KTI5" s="827"/>
      <c r="KTJ5" s="827"/>
      <c r="KTK5" s="827"/>
      <c r="KTL5" s="827"/>
      <c r="KTM5" s="826"/>
      <c r="KTN5" s="827"/>
      <c r="KTO5" s="827"/>
      <c r="KTP5" s="827"/>
      <c r="KTQ5" s="827"/>
      <c r="KTR5" s="827"/>
      <c r="KTS5" s="827"/>
      <c r="KTT5" s="827"/>
      <c r="KTU5" s="827"/>
      <c r="KTV5" s="827"/>
      <c r="KTW5" s="827"/>
      <c r="KTX5" s="827"/>
      <c r="KTY5" s="827"/>
      <c r="KTZ5" s="827"/>
      <c r="KUA5" s="827"/>
      <c r="KUB5" s="827"/>
      <c r="KUC5" s="827"/>
      <c r="KUD5" s="827"/>
      <c r="KUE5" s="827"/>
      <c r="KUF5" s="827"/>
      <c r="KUG5" s="827"/>
      <c r="KUH5" s="827"/>
      <c r="KUI5" s="827"/>
      <c r="KUJ5" s="827"/>
      <c r="KUK5" s="827"/>
      <c r="KUL5" s="827"/>
      <c r="KUM5" s="827"/>
      <c r="KUN5" s="827"/>
      <c r="KUO5" s="827"/>
      <c r="KUP5" s="827"/>
      <c r="KUQ5" s="827"/>
      <c r="KUR5" s="826"/>
      <c r="KUS5" s="827"/>
      <c r="KUT5" s="827"/>
      <c r="KUU5" s="827"/>
      <c r="KUV5" s="827"/>
      <c r="KUW5" s="827"/>
      <c r="KUX5" s="827"/>
      <c r="KUY5" s="827"/>
      <c r="KUZ5" s="827"/>
      <c r="KVA5" s="827"/>
      <c r="KVB5" s="827"/>
      <c r="KVC5" s="827"/>
      <c r="KVD5" s="827"/>
      <c r="KVE5" s="827"/>
      <c r="KVF5" s="827"/>
      <c r="KVG5" s="827"/>
      <c r="KVH5" s="827"/>
      <c r="KVI5" s="827"/>
      <c r="KVJ5" s="827"/>
      <c r="KVK5" s="827"/>
      <c r="KVL5" s="827"/>
      <c r="KVM5" s="827"/>
      <c r="KVN5" s="827"/>
      <c r="KVO5" s="827"/>
      <c r="KVP5" s="827"/>
      <c r="KVQ5" s="827"/>
      <c r="KVR5" s="827"/>
      <c r="KVS5" s="827"/>
      <c r="KVT5" s="827"/>
      <c r="KVU5" s="827"/>
      <c r="KVV5" s="827"/>
      <c r="KVW5" s="826"/>
      <c r="KVX5" s="827"/>
      <c r="KVY5" s="827"/>
      <c r="KVZ5" s="827"/>
      <c r="KWA5" s="827"/>
      <c r="KWB5" s="827"/>
      <c r="KWC5" s="827"/>
      <c r="KWD5" s="827"/>
      <c r="KWE5" s="827"/>
      <c r="KWF5" s="827"/>
      <c r="KWG5" s="827"/>
      <c r="KWH5" s="827"/>
      <c r="KWI5" s="827"/>
      <c r="KWJ5" s="827"/>
      <c r="KWK5" s="827"/>
      <c r="KWL5" s="827"/>
      <c r="KWM5" s="827"/>
      <c r="KWN5" s="827"/>
      <c r="KWO5" s="827"/>
      <c r="KWP5" s="827"/>
      <c r="KWQ5" s="827"/>
      <c r="KWR5" s="827"/>
      <c r="KWS5" s="827"/>
      <c r="KWT5" s="827"/>
      <c r="KWU5" s="827"/>
      <c r="KWV5" s="827"/>
      <c r="KWW5" s="827"/>
      <c r="KWX5" s="827"/>
      <c r="KWY5" s="827"/>
      <c r="KWZ5" s="827"/>
      <c r="KXA5" s="827"/>
      <c r="KXB5" s="826"/>
      <c r="KXC5" s="827"/>
      <c r="KXD5" s="827"/>
      <c r="KXE5" s="827"/>
      <c r="KXF5" s="827"/>
      <c r="KXG5" s="827"/>
      <c r="KXH5" s="827"/>
      <c r="KXI5" s="827"/>
      <c r="KXJ5" s="827"/>
      <c r="KXK5" s="827"/>
      <c r="KXL5" s="827"/>
      <c r="KXM5" s="827"/>
      <c r="KXN5" s="827"/>
      <c r="KXO5" s="827"/>
      <c r="KXP5" s="827"/>
      <c r="KXQ5" s="827"/>
      <c r="KXR5" s="827"/>
      <c r="KXS5" s="827"/>
      <c r="KXT5" s="827"/>
      <c r="KXU5" s="827"/>
      <c r="KXV5" s="827"/>
      <c r="KXW5" s="827"/>
      <c r="KXX5" s="827"/>
      <c r="KXY5" s="827"/>
      <c r="KXZ5" s="827"/>
      <c r="KYA5" s="827"/>
      <c r="KYB5" s="827"/>
      <c r="KYC5" s="827"/>
      <c r="KYD5" s="827"/>
      <c r="KYE5" s="827"/>
      <c r="KYF5" s="827"/>
      <c r="KYG5" s="826"/>
      <c r="KYH5" s="827"/>
      <c r="KYI5" s="827"/>
      <c r="KYJ5" s="827"/>
      <c r="KYK5" s="827"/>
      <c r="KYL5" s="827"/>
      <c r="KYM5" s="827"/>
      <c r="KYN5" s="827"/>
      <c r="KYO5" s="827"/>
      <c r="KYP5" s="827"/>
      <c r="KYQ5" s="827"/>
      <c r="KYR5" s="827"/>
      <c r="KYS5" s="827"/>
      <c r="KYT5" s="827"/>
      <c r="KYU5" s="827"/>
      <c r="KYV5" s="827"/>
      <c r="KYW5" s="827"/>
      <c r="KYX5" s="827"/>
      <c r="KYY5" s="827"/>
      <c r="KYZ5" s="827"/>
      <c r="KZA5" s="827"/>
      <c r="KZB5" s="827"/>
      <c r="KZC5" s="827"/>
      <c r="KZD5" s="827"/>
      <c r="KZE5" s="827"/>
      <c r="KZF5" s="827"/>
      <c r="KZG5" s="827"/>
      <c r="KZH5" s="827"/>
      <c r="KZI5" s="827"/>
      <c r="KZJ5" s="827"/>
      <c r="KZK5" s="827"/>
      <c r="KZL5" s="826"/>
      <c r="KZM5" s="827"/>
      <c r="KZN5" s="827"/>
      <c r="KZO5" s="827"/>
      <c r="KZP5" s="827"/>
      <c r="KZQ5" s="827"/>
      <c r="KZR5" s="827"/>
      <c r="KZS5" s="827"/>
      <c r="KZT5" s="827"/>
      <c r="KZU5" s="827"/>
      <c r="KZV5" s="827"/>
      <c r="KZW5" s="827"/>
      <c r="KZX5" s="827"/>
      <c r="KZY5" s="827"/>
      <c r="KZZ5" s="827"/>
      <c r="LAA5" s="827"/>
      <c r="LAB5" s="827"/>
      <c r="LAC5" s="827"/>
      <c r="LAD5" s="827"/>
      <c r="LAE5" s="827"/>
      <c r="LAF5" s="827"/>
      <c r="LAG5" s="827"/>
      <c r="LAH5" s="827"/>
      <c r="LAI5" s="827"/>
      <c r="LAJ5" s="827"/>
      <c r="LAK5" s="827"/>
      <c r="LAL5" s="827"/>
      <c r="LAM5" s="827"/>
      <c r="LAN5" s="827"/>
      <c r="LAO5" s="827"/>
      <c r="LAP5" s="827"/>
      <c r="LAQ5" s="826"/>
      <c r="LAR5" s="827"/>
      <c r="LAS5" s="827"/>
      <c r="LAT5" s="827"/>
      <c r="LAU5" s="827"/>
      <c r="LAV5" s="827"/>
      <c r="LAW5" s="827"/>
      <c r="LAX5" s="827"/>
      <c r="LAY5" s="827"/>
      <c r="LAZ5" s="827"/>
      <c r="LBA5" s="827"/>
      <c r="LBB5" s="827"/>
      <c r="LBC5" s="827"/>
      <c r="LBD5" s="827"/>
      <c r="LBE5" s="827"/>
      <c r="LBF5" s="827"/>
      <c r="LBG5" s="827"/>
      <c r="LBH5" s="827"/>
      <c r="LBI5" s="827"/>
      <c r="LBJ5" s="827"/>
      <c r="LBK5" s="827"/>
      <c r="LBL5" s="827"/>
      <c r="LBM5" s="827"/>
      <c r="LBN5" s="827"/>
      <c r="LBO5" s="827"/>
      <c r="LBP5" s="827"/>
      <c r="LBQ5" s="827"/>
      <c r="LBR5" s="827"/>
      <c r="LBS5" s="827"/>
      <c r="LBT5" s="827"/>
      <c r="LBU5" s="827"/>
      <c r="LBV5" s="826"/>
      <c r="LBW5" s="827"/>
      <c r="LBX5" s="827"/>
      <c r="LBY5" s="827"/>
      <c r="LBZ5" s="827"/>
      <c r="LCA5" s="827"/>
      <c r="LCB5" s="827"/>
      <c r="LCC5" s="827"/>
      <c r="LCD5" s="827"/>
      <c r="LCE5" s="827"/>
      <c r="LCF5" s="827"/>
      <c r="LCG5" s="827"/>
      <c r="LCH5" s="827"/>
      <c r="LCI5" s="827"/>
      <c r="LCJ5" s="827"/>
      <c r="LCK5" s="827"/>
      <c r="LCL5" s="827"/>
      <c r="LCM5" s="827"/>
      <c r="LCN5" s="827"/>
      <c r="LCO5" s="827"/>
      <c r="LCP5" s="827"/>
      <c r="LCQ5" s="827"/>
      <c r="LCR5" s="827"/>
      <c r="LCS5" s="827"/>
      <c r="LCT5" s="827"/>
      <c r="LCU5" s="827"/>
      <c r="LCV5" s="827"/>
      <c r="LCW5" s="827"/>
      <c r="LCX5" s="827"/>
      <c r="LCY5" s="827"/>
      <c r="LCZ5" s="827"/>
      <c r="LDA5" s="826"/>
      <c r="LDB5" s="827"/>
      <c r="LDC5" s="827"/>
      <c r="LDD5" s="827"/>
      <c r="LDE5" s="827"/>
      <c r="LDF5" s="827"/>
      <c r="LDG5" s="827"/>
      <c r="LDH5" s="827"/>
      <c r="LDI5" s="827"/>
      <c r="LDJ5" s="827"/>
      <c r="LDK5" s="827"/>
      <c r="LDL5" s="827"/>
      <c r="LDM5" s="827"/>
      <c r="LDN5" s="827"/>
      <c r="LDO5" s="827"/>
      <c r="LDP5" s="827"/>
      <c r="LDQ5" s="827"/>
      <c r="LDR5" s="827"/>
      <c r="LDS5" s="827"/>
      <c r="LDT5" s="827"/>
      <c r="LDU5" s="827"/>
      <c r="LDV5" s="827"/>
      <c r="LDW5" s="827"/>
      <c r="LDX5" s="827"/>
      <c r="LDY5" s="827"/>
      <c r="LDZ5" s="827"/>
      <c r="LEA5" s="827"/>
      <c r="LEB5" s="827"/>
      <c r="LEC5" s="827"/>
      <c r="LED5" s="827"/>
      <c r="LEE5" s="827"/>
      <c r="LEF5" s="826"/>
      <c r="LEG5" s="827"/>
      <c r="LEH5" s="827"/>
      <c r="LEI5" s="827"/>
      <c r="LEJ5" s="827"/>
      <c r="LEK5" s="827"/>
      <c r="LEL5" s="827"/>
      <c r="LEM5" s="827"/>
      <c r="LEN5" s="827"/>
      <c r="LEO5" s="827"/>
      <c r="LEP5" s="827"/>
      <c r="LEQ5" s="827"/>
      <c r="LER5" s="827"/>
      <c r="LES5" s="827"/>
      <c r="LET5" s="827"/>
      <c r="LEU5" s="827"/>
      <c r="LEV5" s="827"/>
      <c r="LEW5" s="827"/>
      <c r="LEX5" s="827"/>
      <c r="LEY5" s="827"/>
      <c r="LEZ5" s="827"/>
      <c r="LFA5" s="827"/>
      <c r="LFB5" s="827"/>
      <c r="LFC5" s="827"/>
      <c r="LFD5" s="827"/>
      <c r="LFE5" s="827"/>
      <c r="LFF5" s="827"/>
      <c r="LFG5" s="827"/>
      <c r="LFH5" s="827"/>
      <c r="LFI5" s="827"/>
      <c r="LFJ5" s="827"/>
      <c r="LFK5" s="826"/>
      <c r="LFL5" s="827"/>
      <c r="LFM5" s="827"/>
      <c r="LFN5" s="827"/>
      <c r="LFO5" s="827"/>
      <c r="LFP5" s="827"/>
      <c r="LFQ5" s="827"/>
      <c r="LFR5" s="827"/>
      <c r="LFS5" s="827"/>
      <c r="LFT5" s="827"/>
      <c r="LFU5" s="827"/>
      <c r="LFV5" s="827"/>
      <c r="LFW5" s="827"/>
      <c r="LFX5" s="827"/>
      <c r="LFY5" s="827"/>
      <c r="LFZ5" s="827"/>
      <c r="LGA5" s="827"/>
      <c r="LGB5" s="827"/>
      <c r="LGC5" s="827"/>
      <c r="LGD5" s="827"/>
      <c r="LGE5" s="827"/>
      <c r="LGF5" s="827"/>
      <c r="LGG5" s="827"/>
      <c r="LGH5" s="827"/>
      <c r="LGI5" s="827"/>
      <c r="LGJ5" s="827"/>
      <c r="LGK5" s="827"/>
      <c r="LGL5" s="827"/>
      <c r="LGM5" s="827"/>
      <c r="LGN5" s="827"/>
      <c r="LGO5" s="827"/>
      <c r="LGP5" s="826"/>
      <c r="LGQ5" s="827"/>
      <c r="LGR5" s="827"/>
      <c r="LGS5" s="827"/>
      <c r="LGT5" s="827"/>
      <c r="LGU5" s="827"/>
      <c r="LGV5" s="827"/>
      <c r="LGW5" s="827"/>
      <c r="LGX5" s="827"/>
      <c r="LGY5" s="827"/>
      <c r="LGZ5" s="827"/>
      <c r="LHA5" s="827"/>
      <c r="LHB5" s="827"/>
      <c r="LHC5" s="827"/>
      <c r="LHD5" s="827"/>
      <c r="LHE5" s="827"/>
      <c r="LHF5" s="827"/>
      <c r="LHG5" s="827"/>
      <c r="LHH5" s="827"/>
      <c r="LHI5" s="827"/>
      <c r="LHJ5" s="827"/>
      <c r="LHK5" s="827"/>
      <c r="LHL5" s="827"/>
      <c r="LHM5" s="827"/>
      <c r="LHN5" s="827"/>
      <c r="LHO5" s="827"/>
      <c r="LHP5" s="827"/>
      <c r="LHQ5" s="827"/>
      <c r="LHR5" s="827"/>
      <c r="LHS5" s="827"/>
      <c r="LHT5" s="827"/>
      <c r="LHU5" s="826"/>
      <c r="LHV5" s="827"/>
      <c r="LHW5" s="827"/>
      <c r="LHX5" s="827"/>
      <c r="LHY5" s="827"/>
      <c r="LHZ5" s="827"/>
      <c r="LIA5" s="827"/>
      <c r="LIB5" s="827"/>
      <c r="LIC5" s="827"/>
      <c r="LID5" s="827"/>
      <c r="LIE5" s="827"/>
      <c r="LIF5" s="827"/>
      <c r="LIG5" s="827"/>
      <c r="LIH5" s="827"/>
      <c r="LII5" s="827"/>
      <c r="LIJ5" s="827"/>
      <c r="LIK5" s="827"/>
      <c r="LIL5" s="827"/>
      <c r="LIM5" s="827"/>
      <c r="LIN5" s="827"/>
      <c r="LIO5" s="827"/>
      <c r="LIP5" s="827"/>
      <c r="LIQ5" s="827"/>
      <c r="LIR5" s="827"/>
      <c r="LIS5" s="827"/>
      <c r="LIT5" s="827"/>
      <c r="LIU5" s="827"/>
      <c r="LIV5" s="827"/>
      <c r="LIW5" s="827"/>
      <c r="LIX5" s="827"/>
      <c r="LIY5" s="827"/>
      <c r="LIZ5" s="826"/>
      <c r="LJA5" s="827"/>
      <c r="LJB5" s="827"/>
      <c r="LJC5" s="827"/>
      <c r="LJD5" s="827"/>
      <c r="LJE5" s="827"/>
      <c r="LJF5" s="827"/>
      <c r="LJG5" s="827"/>
      <c r="LJH5" s="827"/>
      <c r="LJI5" s="827"/>
      <c r="LJJ5" s="827"/>
      <c r="LJK5" s="827"/>
      <c r="LJL5" s="827"/>
      <c r="LJM5" s="827"/>
      <c r="LJN5" s="827"/>
      <c r="LJO5" s="827"/>
      <c r="LJP5" s="827"/>
      <c r="LJQ5" s="827"/>
      <c r="LJR5" s="827"/>
      <c r="LJS5" s="827"/>
      <c r="LJT5" s="827"/>
      <c r="LJU5" s="827"/>
      <c r="LJV5" s="827"/>
      <c r="LJW5" s="827"/>
      <c r="LJX5" s="827"/>
      <c r="LJY5" s="827"/>
      <c r="LJZ5" s="827"/>
      <c r="LKA5" s="827"/>
      <c r="LKB5" s="827"/>
      <c r="LKC5" s="827"/>
      <c r="LKD5" s="827"/>
      <c r="LKE5" s="826"/>
      <c r="LKF5" s="827"/>
      <c r="LKG5" s="827"/>
      <c r="LKH5" s="827"/>
      <c r="LKI5" s="827"/>
      <c r="LKJ5" s="827"/>
      <c r="LKK5" s="827"/>
      <c r="LKL5" s="827"/>
      <c r="LKM5" s="827"/>
      <c r="LKN5" s="827"/>
      <c r="LKO5" s="827"/>
      <c r="LKP5" s="827"/>
      <c r="LKQ5" s="827"/>
      <c r="LKR5" s="827"/>
      <c r="LKS5" s="827"/>
      <c r="LKT5" s="827"/>
      <c r="LKU5" s="827"/>
      <c r="LKV5" s="827"/>
      <c r="LKW5" s="827"/>
      <c r="LKX5" s="827"/>
      <c r="LKY5" s="827"/>
      <c r="LKZ5" s="827"/>
      <c r="LLA5" s="827"/>
      <c r="LLB5" s="827"/>
      <c r="LLC5" s="827"/>
      <c r="LLD5" s="827"/>
      <c r="LLE5" s="827"/>
      <c r="LLF5" s="827"/>
      <c r="LLG5" s="827"/>
      <c r="LLH5" s="827"/>
      <c r="LLI5" s="827"/>
      <c r="LLJ5" s="826"/>
      <c r="LLK5" s="827"/>
      <c r="LLL5" s="827"/>
      <c r="LLM5" s="827"/>
      <c r="LLN5" s="827"/>
      <c r="LLO5" s="827"/>
      <c r="LLP5" s="827"/>
      <c r="LLQ5" s="827"/>
      <c r="LLR5" s="827"/>
      <c r="LLS5" s="827"/>
      <c r="LLT5" s="827"/>
      <c r="LLU5" s="827"/>
      <c r="LLV5" s="827"/>
      <c r="LLW5" s="827"/>
      <c r="LLX5" s="827"/>
      <c r="LLY5" s="827"/>
      <c r="LLZ5" s="827"/>
      <c r="LMA5" s="827"/>
      <c r="LMB5" s="827"/>
      <c r="LMC5" s="827"/>
      <c r="LMD5" s="827"/>
      <c r="LME5" s="827"/>
      <c r="LMF5" s="827"/>
      <c r="LMG5" s="827"/>
      <c r="LMH5" s="827"/>
      <c r="LMI5" s="827"/>
      <c r="LMJ5" s="827"/>
      <c r="LMK5" s="827"/>
      <c r="LML5" s="827"/>
      <c r="LMM5" s="827"/>
      <c r="LMN5" s="827"/>
      <c r="LMO5" s="826"/>
      <c r="LMP5" s="827"/>
      <c r="LMQ5" s="827"/>
      <c r="LMR5" s="827"/>
      <c r="LMS5" s="827"/>
      <c r="LMT5" s="827"/>
      <c r="LMU5" s="827"/>
      <c r="LMV5" s="827"/>
      <c r="LMW5" s="827"/>
      <c r="LMX5" s="827"/>
      <c r="LMY5" s="827"/>
      <c r="LMZ5" s="827"/>
      <c r="LNA5" s="827"/>
      <c r="LNB5" s="827"/>
      <c r="LNC5" s="827"/>
      <c r="LND5" s="827"/>
      <c r="LNE5" s="827"/>
      <c r="LNF5" s="827"/>
      <c r="LNG5" s="827"/>
      <c r="LNH5" s="827"/>
      <c r="LNI5" s="827"/>
      <c r="LNJ5" s="827"/>
      <c r="LNK5" s="827"/>
      <c r="LNL5" s="827"/>
      <c r="LNM5" s="827"/>
      <c r="LNN5" s="827"/>
      <c r="LNO5" s="827"/>
      <c r="LNP5" s="827"/>
      <c r="LNQ5" s="827"/>
      <c r="LNR5" s="827"/>
      <c r="LNS5" s="827"/>
      <c r="LNT5" s="826"/>
      <c r="LNU5" s="827"/>
      <c r="LNV5" s="827"/>
      <c r="LNW5" s="827"/>
      <c r="LNX5" s="827"/>
      <c r="LNY5" s="827"/>
      <c r="LNZ5" s="827"/>
      <c r="LOA5" s="827"/>
      <c r="LOB5" s="827"/>
      <c r="LOC5" s="827"/>
      <c r="LOD5" s="827"/>
      <c r="LOE5" s="827"/>
      <c r="LOF5" s="827"/>
      <c r="LOG5" s="827"/>
      <c r="LOH5" s="827"/>
      <c r="LOI5" s="827"/>
      <c r="LOJ5" s="827"/>
      <c r="LOK5" s="827"/>
      <c r="LOL5" s="827"/>
      <c r="LOM5" s="827"/>
      <c r="LON5" s="827"/>
      <c r="LOO5" s="827"/>
      <c r="LOP5" s="827"/>
      <c r="LOQ5" s="827"/>
      <c r="LOR5" s="827"/>
      <c r="LOS5" s="827"/>
      <c r="LOT5" s="827"/>
      <c r="LOU5" s="827"/>
      <c r="LOV5" s="827"/>
      <c r="LOW5" s="827"/>
      <c r="LOX5" s="827"/>
      <c r="LOY5" s="826"/>
      <c r="LOZ5" s="827"/>
      <c r="LPA5" s="827"/>
      <c r="LPB5" s="827"/>
      <c r="LPC5" s="827"/>
      <c r="LPD5" s="827"/>
      <c r="LPE5" s="827"/>
      <c r="LPF5" s="827"/>
      <c r="LPG5" s="827"/>
      <c r="LPH5" s="827"/>
      <c r="LPI5" s="827"/>
      <c r="LPJ5" s="827"/>
      <c r="LPK5" s="827"/>
      <c r="LPL5" s="827"/>
      <c r="LPM5" s="827"/>
      <c r="LPN5" s="827"/>
      <c r="LPO5" s="827"/>
      <c r="LPP5" s="827"/>
      <c r="LPQ5" s="827"/>
      <c r="LPR5" s="827"/>
      <c r="LPS5" s="827"/>
      <c r="LPT5" s="827"/>
      <c r="LPU5" s="827"/>
      <c r="LPV5" s="827"/>
      <c r="LPW5" s="827"/>
      <c r="LPX5" s="827"/>
      <c r="LPY5" s="827"/>
      <c r="LPZ5" s="827"/>
      <c r="LQA5" s="827"/>
      <c r="LQB5" s="827"/>
      <c r="LQC5" s="827"/>
      <c r="LQD5" s="826"/>
      <c r="LQE5" s="827"/>
      <c r="LQF5" s="827"/>
      <c r="LQG5" s="827"/>
      <c r="LQH5" s="827"/>
      <c r="LQI5" s="827"/>
      <c r="LQJ5" s="827"/>
      <c r="LQK5" s="827"/>
      <c r="LQL5" s="827"/>
      <c r="LQM5" s="827"/>
      <c r="LQN5" s="827"/>
      <c r="LQO5" s="827"/>
      <c r="LQP5" s="827"/>
      <c r="LQQ5" s="827"/>
      <c r="LQR5" s="827"/>
      <c r="LQS5" s="827"/>
      <c r="LQT5" s="827"/>
      <c r="LQU5" s="827"/>
      <c r="LQV5" s="827"/>
      <c r="LQW5" s="827"/>
      <c r="LQX5" s="827"/>
      <c r="LQY5" s="827"/>
      <c r="LQZ5" s="827"/>
      <c r="LRA5" s="827"/>
      <c r="LRB5" s="827"/>
      <c r="LRC5" s="827"/>
      <c r="LRD5" s="827"/>
      <c r="LRE5" s="827"/>
      <c r="LRF5" s="827"/>
      <c r="LRG5" s="827"/>
      <c r="LRH5" s="827"/>
      <c r="LRI5" s="826"/>
      <c r="LRJ5" s="827"/>
      <c r="LRK5" s="827"/>
      <c r="LRL5" s="827"/>
      <c r="LRM5" s="827"/>
      <c r="LRN5" s="827"/>
      <c r="LRO5" s="827"/>
      <c r="LRP5" s="827"/>
      <c r="LRQ5" s="827"/>
      <c r="LRR5" s="827"/>
      <c r="LRS5" s="827"/>
      <c r="LRT5" s="827"/>
      <c r="LRU5" s="827"/>
      <c r="LRV5" s="827"/>
      <c r="LRW5" s="827"/>
      <c r="LRX5" s="827"/>
      <c r="LRY5" s="827"/>
      <c r="LRZ5" s="827"/>
      <c r="LSA5" s="827"/>
      <c r="LSB5" s="827"/>
      <c r="LSC5" s="827"/>
      <c r="LSD5" s="827"/>
      <c r="LSE5" s="827"/>
      <c r="LSF5" s="827"/>
      <c r="LSG5" s="827"/>
      <c r="LSH5" s="827"/>
      <c r="LSI5" s="827"/>
      <c r="LSJ5" s="827"/>
      <c r="LSK5" s="827"/>
      <c r="LSL5" s="827"/>
      <c r="LSM5" s="827"/>
      <c r="LSN5" s="826"/>
      <c r="LSO5" s="827"/>
      <c r="LSP5" s="827"/>
      <c r="LSQ5" s="827"/>
      <c r="LSR5" s="827"/>
      <c r="LSS5" s="827"/>
      <c r="LST5" s="827"/>
      <c r="LSU5" s="827"/>
      <c r="LSV5" s="827"/>
      <c r="LSW5" s="827"/>
      <c r="LSX5" s="827"/>
      <c r="LSY5" s="827"/>
      <c r="LSZ5" s="827"/>
      <c r="LTA5" s="827"/>
      <c r="LTB5" s="827"/>
      <c r="LTC5" s="827"/>
      <c r="LTD5" s="827"/>
      <c r="LTE5" s="827"/>
      <c r="LTF5" s="827"/>
      <c r="LTG5" s="827"/>
      <c r="LTH5" s="827"/>
      <c r="LTI5" s="827"/>
      <c r="LTJ5" s="827"/>
      <c r="LTK5" s="827"/>
      <c r="LTL5" s="827"/>
      <c r="LTM5" s="827"/>
      <c r="LTN5" s="827"/>
      <c r="LTO5" s="827"/>
      <c r="LTP5" s="827"/>
      <c r="LTQ5" s="827"/>
      <c r="LTR5" s="827"/>
      <c r="LTS5" s="826"/>
      <c r="LTT5" s="827"/>
      <c r="LTU5" s="827"/>
      <c r="LTV5" s="827"/>
      <c r="LTW5" s="827"/>
      <c r="LTX5" s="827"/>
      <c r="LTY5" s="827"/>
      <c r="LTZ5" s="827"/>
      <c r="LUA5" s="827"/>
      <c r="LUB5" s="827"/>
      <c r="LUC5" s="827"/>
      <c r="LUD5" s="827"/>
      <c r="LUE5" s="827"/>
      <c r="LUF5" s="827"/>
      <c r="LUG5" s="827"/>
      <c r="LUH5" s="827"/>
      <c r="LUI5" s="827"/>
      <c r="LUJ5" s="827"/>
      <c r="LUK5" s="827"/>
      <c r="LUL5" s="827"/>
      <c r="LUM5" s="827"/>
      <c r="LUN5" s="827"/>
      <c r="LUO5" s="827"/>
      <c r="LUP5" s="827"/>
      <c r="LUQ5" s="827"/>
      <c r="LUR5" s="827"/>
      <c r="LUS5" s="827"/>
      <c r="LUT5" s="827"/>
      <c r="LUU5" s="827"/>
      <c r="LUV5" s="827"/>
      <c r="LUW5" s="827"/>
      <c r="LUX5" s="826"/>
      <c r="LUY5" s="827"/>
      <c r="LUZ5" s="827"/>
      <c r="LVA5" s="827"/>
      <c r="LVB5" s="827"/>
      <c r="LVC5" s="827"/>
      <c r="LVD5" s="827"/>
      <c r="LVE5" s="827"/>
      <c r="LVF5" s="827"/>
      <c r="LVG5" s="827"/>
      <c r="LVH5" s="827"/>
      <c r="LVI5" s="827"/>
      <c r="LVJ5" s="827"/>
      <c r="LVK5" s="827"/>
      <c r="LVL5" s="827"/>
      <c r="LVM5" s="827"/>
      <c r="LVN5" s="827"/>
      <c r="LVO5" s="827"/>
      <c r="LVP5" s="827"/>
      <c r="LVQ5" s="827"/>
      <c r="LVR5" s="827"/>
      <c r="LVS5" s="827"/>
      <c r="LVT5" s="827"/>
      <c r="LVU5" s="827"/>
      <c r="LVV5" s="827"/>
      <c r="LVW5" s="827"/>
      <c r="LVX5" s="827"/>
      <c r="LVY5" s="827"/>
      <c r="LVZ5" s="827"/>
      <c r="LWA5" s="827"/>
      <c r="LWB5" s="827"/>
      <c r="LWC5" s="826"/>
      <c r="LWD5" s="827"/>
      <c r="LWE5" s="827"/>
      <c r="LWF5" s="827"/>
      <c r="LWG5" s="827"/>
      <c r="LWH5" s="827"/>
      <c r="LWI5" s="827"/>
      <c r="LWJ5" s="827"/>
      <c r="LWK5" s="827"/>
      <c r="LWL5" s="827"/>
      <c r="LWM5" s="827"/>
      <c r="LWN5" s="827"/>
      <c r="LWO5" s="827"/>
      <c r="LWP5" s="827"/>
      <c r="LWQ5" s="827"/>
      <c r="LWR5" s="827"/>
      <c r="LWS5" s="827"/>
      <c r="LWT5" s="827"/>
      <c r="LWU5" s="827"/>
      <c r="LWV5" s="827"/>
      <c r="LWW5" s="827"/>
      <c r="LWX5" s="827"/>
      <c r="LWY5" s="827"/>
      <c r="LWZ5" s="827"/>
      <c r="LXA5" s="827"/>
      <c r="LXB5" s="827"/>
      <c r="LXC5" s="827"/>
      <c r="LXD5" s="827"/>
      <c r="LXE5" s="827"/>
      <c r="LXF5" s="827"/>
      <c r="LXG5" s="827"/>
      <c r="LXH5" s="826"/>
      <c r="LXI5" s="827"/>
      <c r="LXJ5" s="827"/>
      <c r="LXK5" s="827"/>
      <c r="LXL5" s="827"/>
      <c r="LXM5" s="827"/>
      <c r="LXN5" s="827"/>
      <c r="LXO5" s="827"/>
      <c r="LXP5" s="827"/>
      <c r="LXQ5" s="827"/>
      <c r="LXR5" s="827"/>
      <c r="LXS5" s="827"/>
      <c r="LXT5" s="827"/>
      <c r="LXU5" s="827"/>
      <c r="LXV5" s="827"/>
      <c r="LXW5" s="827"/>
      <c r="LXX5" s="827"/>
      <c r="LXY5" s="827"/>
      <c r="LXZ5" s="827"/>
      <c r="LYA5" s="827"/>
      <c r="LYB5" s="827"/>
      <c r="LYC5" s="827"/>
      <c r="LYD5" s="827"/>
      <c r="LYE5" s="827"/>
      <c r="LYF5" s="827"/>
      <c r="LYG5" s="827"/>
      <c r="LYH5" s="827"/>
      <c r="LYI5" s="827"/>
      <c r="LYJ5" s="827"/>
      <c r="LYK5" s="827"/>
      <c r="LYL5" s="827"/>
      <c r="LYM5" s="826"/>
      <c r="LYN5" s="827"/>
      <c r="LYO5" s="827"/>
      <c r="LYP5" s="827"/>
      <c r="LYQ5" s="827"/>
      <c r="LYR5" s="827"/>
      <c r="LYS5" s="827"/>
      <c r="LYT5" s="827"/>
      <c r="LYU5" s="827"/>
      <c r="LYV5" s="827"/>
      <c r="LYW5" s="827"/>
      <c r="LYX5" s="827"/>
      <c r="LYY5" s="827"/>
      <c r="LYZ5" s="827"/>
      <c r="LZA5" s="827"/>
      <c r="LZB5" s="827"/>
      <c r="LZC5" s="827"/>
      <c r="LZD5" s="827"/>
      <c r="LZE5" s="827"/>
      <c r="LZF5" s="827"/>
      <c r="LZG5" s="827"/>
      <c r="LZH5" s="827"/>
      <c r="LZI5" s="827"/>
      <c r="LZJ5" s="827"/>
      <c r="LZK5" s="827"/>
      <c r="LZL5" s="827"/>
      <c r="LZM5" s="827"/>
      <c r="LZN5" s="827"/>
      <c r="LZO5" s="827"/>
      <c r="LZP5" s="827"/>
      <c r="LZQ5" s="827"/>
      <c r="LZR5" s="826"/>
      <c r="LZS5" s="827"/>
      <c r="LZT5" s="827"/>
      <c r="LZU5" s="827"/>
      <c r="LZV5" s="827"/>
      <c r="LZW5" s="827"/>
      <c r="LZX5" s="827"/>
      <c r="LZY5" s="827"/>
      <c r="LZZ5" s="827"/>
      <c r="MAA5" s="827"/>
      <c r="MAB5" s="827"/>
      <c r="MAC5" s="827"/>
      <c r="MAD5" s="827"/>
      <c r="MAE5" s="827"/>
      <c r="MAF5" s="827"/>
      <c r="MAG5" s="827"/>
      <c r="MAH5" s="827"/>
      <c r="MAI5" s="827"/>
      <c r="MAJ5" s="827"/>
      <c r="MAK5" s="827"/>
      <c r="MAL5" s="827"/>
      <c r="MAM5" s="827"/>
      <c r="MAN5" s="827"/>
      <c r="MAO5" s="827"/>
      <c r="MAP5" s="827"/>
      <c r="MAQ5" s="827"/>
      <c r="MAR5" s="827"/>
      <c r="MAS5" s="827"/>
      <c r="MAT5" s="827"/>
      <c r="MAU5" s="827"/>
      <c r="MAV5" s="827"/>
      <c r="MAW5" s="826"/>
      <c r="MAX5" s="827"/>
      <c r="MAY5" s="827"/>
      <c r="MAZ5" s="827"/>
      <c r="MBA5" s="827"/>
      <c r="MBB5" s="827"/>
      <c r="MBC5" s="827"/>
      <c r="MBD5" s="827"/>
      <c r="MBE5" s="827"/>
      <c r="MBF5" s="827"/>
      <c r="MBG5" s="827"/>
      <c r="MBH5" s="827"/>
      <c r="MBI5" s="827"/>
      <c r="MBJ5" s="827"/>
      <c r="MBK5" s="827"/>
      <c r="MBL5" s="827"/>
      <c r="MBM5" s="827"/>
      <c r="MBN5" s="827"/>
      <c r="MBO5" s="827"/>
      <c r="MBP5" s="827"/>
      <c r="MBQ5" s="827"/>
      <c r="MBR5" s="827"/>
      <c r="MBS5" s="827"/>
      <c r="MBT5" s="827"/>
      <c r="MBU5" s="827"/>
      <c r="MBV5" s="827"/>
      <c r="MBW5" s="827"/>
      <c r="MBX5" s="827"/>
      <c r="MBY5" s="827"/>
      <c r="MBZ5" s="827"/>
      <c r="MCA5" s="827"/>
      <c r="MCB5" s="826"/>
      <c r="MCC5" s="827"/>
      <c r="MCD5" s="827"/>
      <c r="MCE5" s="827"/>
      <c r="MCF5" s="827"/>
      <c r="MCG5" s="827"/>
      <c r="MCH5" s="827"/>
      <c r="MCI5" s="827"/>
      <c r="MCJ5" s="827"/>
      <c r="MCK5" s="827"/>
      <c r="MCL5" s="827"/>
      <c r="MCM5" s="827"/>
      <c r="MCN5" s="827"/>
      <c r="MCO5" s="827"/>
      <c r="MCP5" s="827"/>
      <c r="MCQ5" s="827"/>
      <c r="MCR5" s="827"/>
      <c r="MCS5" s="827"/>
      <c r="MCT5" s="827"/>
      <c r="MCU5" s="827"/>
      <c r="MCV5" s="827"/>
      <c r="MCW5" s="827"/>
      <c r="MCX5" s="827"/>
      <c r="MCY5" s="827"/>
      <c r="MCZ5" s="827"/>
      <c r="MDA5" s="827"/>
      <c r="MDB5" s="827"/>
      <c r="MDC5" s="827"/>
      <c r="MDD5" s="827"/>
      <c r="MDE5" s="827"/>
      <c r="MDF5" s="827"/>
      <c r="MDG5" s="826"/>
      <c r="MDH5" s="827"/>
      <c r="MDI5" s="827"/>
      <c r="MDJ5" s="827"/>
      <c r="MDK5" s="827"/>
      <c r="MDL5" s="827"/>
      <c r="MDM5" s="827"/>
      <c r="MDN5" s="827"/>
      <c r="MDO5" s="827"/>
      <c r="MDP5" s="827"/>
      <c r="MDQ5" s="827"/>
      <c r="MDR5" s="827"/>
      <c r="MDS5" s="827"/>
      <c r="MDT5" s="827"/>
      <c r="MDU5" s="827"/>
      <c r="MDV5" s="827"/>
      <c r="MDW5" s="827"/>
      <c r="MDX5" s="827"/>
      <c r="MDY5" s="827"/>
      <c r="MDZ5" s="827"/>
      <c r="MEA5" s="827"/>
      <c r="MEB5" s="827"/>
      <c r="MEC5" s="827"/>
      <c r="MED5" s="827"/>
      <c r="MEE5" s="827"/>
      <c r="MEF5" s="827"/>
      <c r="MEG5" s="827"/>
      <c r="MEH5" s="827"/>
      <c r="MEI5" s="827"/>
      <c r="MEJ5" s="827"/>
      <c r="MEK5" s="827"/>
      <c r="MEL5" s="826"/>
      <c r="MEM5" s="827"/>
      <c r="MEN5" s="827"/>
      <c r="MEO5" s="827"/>
      <c r="MEP5" s="827"/>
      <c r="MEQ5" s="827"/>
      <c r="MER5" s="827"/>
      <c r="MES5" s="827"/>
      <c r="MET5" s="827"/>
      <c r="MEU5" s="827"/>
      <c r="MEV5" s="827"/>
      <c r="MEW5" s="827"/>
      <c r="MEX5" s="827"/>
      <c r="MEY5" s="827"/>
      <c r="MEZ5" s="827"/>
      <c r="MFA5" s="827"/>
      <c r="MFB5" s="827"/>
      <c r="MFC5" s="827"/>
      <c r="MFD5" s="827"/>
      <c r="MFE5" s="827"/>
      <c r="MFF5" s="827"/>
      <c r="MFG5" s="827"/>
      <c r="MFH5" s="827"/>
      <c r="MFI5" s="827"/>
      <c r="MFJ5" s="827"/>
      <c r="MFK5" s="827"/>
      <c r="MFL5" s="827"/>
      <c r="MFM5" s="827"/>
      <c r="MFN5" s="827"/>
      <c r="MFO5" s="827"/>
      <c r="MFP5" s="827"/>
      <c r="MFQ5" s="826"/>
      <c r="MFR5" s="827"/>
      <c r="MFS5" s="827"/>
      <c r="MFT5" s="827"/>
      <c r="MFU5" s="827"/>
      <c r="MFV5" s="827"/>
      <c r="MFW5" s="827"/>
      <c r="MFX5" s="827"/>
      <c r="MFY5" s="827"/>
      <c r="MFZ5" s="827"/>
      <c r="MGA5" s="827"/>
      <c r="MGB5" s="827"/>
      <c r="MGC5" s="827"/>
      <c r="MGD5" s="827"/>
      <c r="MGE5" s="827"/>
      <c r="MGF5" s="827"/>
      <c r="MGG5" s="827"/>
      <c r="MGH5" s="827"/>
      <c r="MGI5" s="827"/>
      <c r="MGJ5" s="827"/>
      <c r="MGK5" s="827"/>
      <c r="MGL5" s="827"/>
      <c r="MGM5" s="827"/>
      <c r="MGN5" s="827"/>
      <c r="MGO5" s="827"/>
      <c r="MGP5" s="827"/>
      <c r="MGQ5" s="827"/>
      <c r="MGR5" s="827"/>
      <c r="MGS5" s="827"/>
      <c r="MGT5" s="827"/>
      <c r="MGU5" s="827"/>
      <c r="MGV5" s="826"/>
      <c r="MGW5" s="827"/>
      <c r="MGX5" s="827"/>
      <c r="MGY5" s="827"/>
      <c r="MGZ5" s="827"/>
      <c r="MHA5" s="827"/>
      <c r="MHB5" s="827"/>
      <c r="MHC5" s="827"/>
      <c r="MHD5" s="827"/>
      <c r="MHE5" s="827"/>
      <c r="MHF5" s="827"/>
      <c r="MHG5" s="827"/>
      <c r="MHH5" s="827"/>
      <c r="MHI5" s="827"/>
      <c r="MHJ5" s="827"/>
      <c r="MHK5" s="827"/>
      <c r="MHL5" s="827"/>
      <c r="MHM5" s="827"/>
      <c r="MHN5" s="827"/>
      <c r="MHO5" s="827"/>
      <c r="MHP5" s="827"/>
      <c r="MHQ5" s="827"/>
      <c r="MHR5" s="827"/>
      <c r="MHS5" s="827"/>
      <c r="MHT5" s="827"/>
      <c r="MHU5" s="827"/>
      <c r="MHV5" s="827"/>
      <c r="MHW5" s="827"/>
      <c r="MHX5" s="827"/>
      <c r="MHY5" s="827"/>
      <c r="MHZ5" s="827"/>
      <c r="MIA5" s="826"/>
      <c r="MIB5" s="827"/>
      <c r="MIC5" s="827"/>
      <c r="MID5" s="827"/>
      <c r="MIE5" s="827"/>
      <c r="MIF5" s="827"/>
      <c r="MIG5" s="827"/>
      <c r="MIH5" s="827"/>
      <c r="MII5" s="827"/>
      <c r="MIJ5" s="827"/>
      <c r="MIK5" s="827"/>
      <c r="MIL5" s="827"/>
      <c r="MIM5" s="827"/>
      <c r="MIN5" s="827"/>
      <c r="MIO5" s="827"/>
      <c r="MIP5" s="827"/>
      <c r="MIQ5" s="827"/>
      <c r="MIR5" s="827"/>
      <c r="MIS5" s="827"/>
      <c r="MIT5" s="827"/>
      <c r="MIU5" s="827"/>
      <c r="MIV5" s="827"/>
      <c r="MIW5" s="827"/>
      <c r="MIX5" s="827"/>
      <c r="MIY5" s="827"/>
      <c r="MIZ5" s="827"/>
      <c r="MJA5" s="827"/>
      <c r="MJB5" s="827"/>
      <c r="MJC5" s="827"/>
      <c r="MJD5" s="827"/>
      <c r="MJE5" s="827"/>
      <c r="MJF5" s="826"/>
      <c r="MJG5" s="827"/>
      <c r="MJH5" s="827"/>
      <c r="MJI5" s="827"/>
      <c r="MJJ5" s="827"/>
      <c r="MJK5" s="827"/>
      <c r="MJL5" s="827"/>
      <c r="MJM5" s="827"/>
      <c r="MJN5" s="827"/>
      <c r="MJO5" s="827"/>
      <c r="MJP5" s="827"/>
      <c r="MJQ5" s="827"/>
      <c r="MJR5" s="827"/>
      <c r="MJS5" s="827"/>
      <c r="MJT5" s="827"/>
      <c r="MJU5" s="827"/>
      <c r="MJV5" s="827"/>
      <c r="MJW5" s="827"/>
      <c r="MJX5" s="827"/>
      <c r="MJY5" s="827"/>
      <c r="MJZ5" s="827"/>
      <c r="MKA5" s="827"/>
      <c r="MKB5" s="827"/>
      <c r="MKC5" s="827"/>
      <c r="MKD5" s="827"/>
      <c r="MKE5" s="827"/>
      <c r="MKF5" s="827"/>
      <c r="MKG5" s="827"/>
      <c r="MKH5" s="827"/>
      <c r="MKI5" s="827"/>
      <c r="MKJ5" s="827"/>
      <c r="MKK5" s="826"/>
      <c r="MKL5" s="827"/>
      <c r="MKM5" s="827"/>
      <c r="MKN5" s="827"/>
      <c r="MKO5" s="827"/>
      <c r="MKP5" s="827"/>
      <c r="MKQ5" s="827"/>
      <c r="MKR5" s="827"/>
      <c r="MKS5" s="827"/>
      <c r="MKT5" s="827"/>
      <c r="MKU5" s="827"/>
      <c r="MKV5" s="827"/>
      <c r="MKW5" s="827"/>
      <c r="MKX5" s="827"/>
      <c r="MKY5" s="827"/>
      <c r="MKZ5" s="827"/>
      <c r="MLA5" s="827"/>
      <c r="MLB5" s="827"/>
      <c r="MLC5" s="827"/>
      <c r="MLD5" s="827"/>
      <c r="MLE5" s="827"/>
      <c r="MLF5" s="827"/>
      <c r="MLG5" s="827"/>
      <c r="MLH5" s="827"/>
      <c r="MLI5" s="827"/>
      <c r="MLJ5" s="827"/>
      <c r="MLK5" s="827"/>
      <c r="MLL5" s="827"/>
      <c r="MLM5" s="827"/>
      <c r="MLN5" s="827"/>
      <c r="MLO5" s="827"/>
      <c r="MLP5" s="826"/>
      <c r="MLQ5" s="827"/>
      <c r="MLR5" s="827"/>
      <c r="MLS5" s="827"/>
      <c r="MLT5" s="827"/>
      <c r="MLU5" s="827"/>
      <c r="MLV5" s="827"/>
      <c r="MLW5" s="827"/>
      <c r="MLX5" s="827"/>
      <c r="MLY5" s="827"/>
      <c r="MLZ5" s="827"/>
      <c r="MMA5" s="827"/>
      <c r="MMB5" s="827"/>
      <c r="MMC5" s="827"/>
      <c r="MMD5" s="827"/>
      <c r="MME5" s="827"/>
      <c r="MMF5" s="827"/>
      <c r="MMG5" s="827"/>
      <c r="MMH5" s="827"/>
      <c r="MMI5" s="827"/>
      <c r="MMJ5" s="827"/>
      <c r="MMK5" s="827"/>
      <c r="MML5" s="827"/>
      <c r="MMM5" s="827"/>
      <c r="MMN5" s="827"/>
      <c r="MMO5" s="827"/>
      <c r="MMP5" s="827"/>
      <c r="MMQ5" s="827"/>
      <c r="MMR5" s="827"/>
      <c r="MMS5" s="827"/>
      <c r="MMT5" s="827"/>
      <c r="MMU5" s="826"/>
      <c r="MMV5" s="827"/>
      <c r="MMW5" s="827"/>
      <c r="MMX5" s="827"/>
      <c r="MMY5" s="827"/>
      <c r="MMZ5" s="827"/>
      <c r="MNA5" s="827"/>
      <c r="MNB5" s="827"/>
      <c r="MNC5" s="827"/>
      <c r="MND5" s="827"/>
      <c r="MNE5" s="827"/>
      <c r="MNF5" s="827"/>
      <c r="MNG5" s="827"/>
      <c r="MNH5" s="827"/>
      <c r="MNI5" s="827"/>
      <c r="MNJ5" s="827"/>
      <c r="MNK5" s="827"/>
      <c r="MNL5" s="827"/>
      <c r="MNM5" s="827"/>
      <c r="MNN5" s="827"/>
      <c r="MNO5" s="827"/>
      <c r="MNP5" s="827"/>
      <c r="MNQ5" s="827"/>
      <c r="MNR5" s="827"/>
      <c r="MNS5" s="827"/>
      <c r="MNT5" s="827"/>
      <c r="MNU5" s="827"/>
      <c r="MNV5" s="827"/>
      <c r="MNW5" s="827"/>
      <c r="MNX5" s="827"/>
      <c r="MNY5" s="827"/>
      <c r="MNZ5" s="826"/>
      <c r="MOA5" s="827"/>
      <c r="MOB5" s="827"/>
      <c r="MOC5" s="827"/>
      <c r="MOD5" s="827"/>
      <c r="MOE5" s="827"/>
      <c r="MOF5" s="827"/>
      <c r="MOG5" s="827"/>
      <c r="MOH5" s="827"/>
      <c r="MOI5" s="827"/>
      <c r="MOJ5" s="827"/>
      <c r="MOK5" s="827"/>
      <c r="MOL5" s="827"/>
      <c r="MOM5" s="827"/>
      <c r="MON5" s="827"/>
      <c r="MOO5" s="827"/>
      <c r="MOP5" s="827"/>
      <c r="MOQ5" s="827"/>
      <c r="MOR5" s="827"/>
      <c r="MOS5" s="827"/>
      <c r="MOT5" s="827"/>
      <c r="MOU5" s="827"/>
      <c r="MOV5" s="827"/>
      <c r="MOW5" s="827"/>
      <c r="MOX5" s="827"/>
      <c r="MOY5" s="827"/>
      <c r="MOZ5" s="827"/>
      <c r="MPA5" s="827"/>
      <c r="MPB5" s="827"/>
      <c r="MPC5" s="827"/>
      <c r="MPD5" s="827"/>
      <c r="MPE5" s="826"/>
      <c r="MPF5" s="827"/>
      <c r="MPG5" s="827"/>
      <c r="MPH5" s="827"/>
      <c r="MPI5" s="827"/>
      <c r="MPJ5" s="827"/>
      <c r="MPK5" s="827"/>
      <c r="MPL5" s="827"/>
      <c r="MPM5" s="827"/>
      <c r="MPN5" s="827"/>
      <c r="MPO5" s="827"/>
      <c r="MPP5" s="827"/>
      <c r="MPQ5" s="827"/>
      <c r="MPR5" s="827"/>
      <c r="MPS5" s="827"/>
      <c r="MPT5" s="827"/>
      <c r="MPU5" s="827"/>
      <c r="MPV5" s="827"/>
      <c r="MPW5" s="827"/>
      <c r="MPX5" s="827"/>
      <c r="MPY5" s="827"/>
      <c r="MPZ5" s="827"/>
      <c r="MQA5" s="827"/>
      <c r="MQB5" s="827"/>
      <c r="MQC5" s="827"/>
      <c r="MQD5" s="827"/>
      <c r="MQE5" s="827"/>
      <c r="MQF5" s="827"/>
      <c r="MQG5" s="827"/>
      <c r="MQH5" s="827"/>
      <c r="MQI5" s="827"/>
      <c r="MQJ5" s="826"/>
      <c r="MQK5" s="827"/>
      <c r="MQL5" s="827"/>
      <c r="MQM5" s="827"/>
      <c r="MQN5" s="827"/>
      <c r="MQO5" s="827"/>
      <c r="MQP5" s="827"/>
      <c r="MQQ5" s="827"/>
      <c r="MQR5" s="827"/>
      <c r="MQS5" s="827"/>
      <c r="MQT5" s="827"/>
      <c r="MQU5" s="827"/>
      <c r="MQV5" s="827"/>
      <c r="MQW5" s="827"/>
      <c r="MQX5" s="827"/>
      <c r="MQY5" s="827"/>
      <c r="MQZ5" s="827"/>
      <c r="MRA5" s="827"/>
      <c r="MRB5" s="827"/>
      <c r="MRC5" s="827"/>
      <c r="MRD5" s="827"/>
      <c r="MRE5" s="827"/>
      <c r="MRF5" s="827"/>
      <c r="MRG5" s="827"/>
      <c r="MRH5" s="827"/>
      <c r="MRI5" s="827"/>
      <c r="MRJ5" s="827"/>
      <c r="MRK5" s="827"/>
      <c r="MRL5" s="827"/>
      <c r="MRM5" s="827"/>
      <c r="MRN5" s="827"/>
      <c r="MRO5" s="826"/>
      <c r="MRP5" s="827"/>
      <c r="MRQ5" s="827"/>
      <c r="MRR5" s="827"/>
      <c r="MRS5" s="827"/>
      <c r="MRT5" s="827"/>
      <c r="MRU5" s="827"/>
      <c r="MRV5" s="827"/>
      <c r="MRW5" s="827"/>
      <c r="MRX5" s="827"/>
      <c r="MRY5" s="827"/>
      <c r="MRZ5" s="827"/>
      <c r="MSA5" s="827"/>
      <c r="MSB5" s="827"/>
      <c r="MSC5" s="827"/>
      <c r="MSD5" s="827"/>
      <c r="MSE5" s="827"/>
      <c r="MSF5" s="827"/>
      <c r="MSG5" s="827"/>
      <c r="MSH5" s="827"/>
      <c r="MSI5" s="827"/>
      <c r="MSJ5" s="827"/>
      <c r="MSK5" s="827"/>
      <c r="MSL5" s="827"/>
      <c r="MSM5" s="827"/>
      <c r="MSN5" s="827"/>
      <c r="MSO5" s="827"/>
      <c r="MSP5" s="827"/>
      <c r="MSQ5" s="827"/>
      <c r="MSR5" s="827"/>
      <c r="MSS5" s="827"/>
      <c r="MST5" s="826"/>
      <c r="MSU5" s="827"/>
      <c r="MSV5" s="827"/>
      <c r="MSW5" s="827"/>
      <c r="MSX5" s="827"/>
      <c r="MSY5" s="827"/>
      <c r="MSZ5" s="827"/>
      <c r="MTA5" s="827"/>
      <c r="MTB5" s="827"/>
      <c r="MTC5" s="827"/>
      <c r="MTD5" s="827"/>
      <c r="MTE5" s="827"/>
      <c r="MTF5" s="827"/>
      <c r="MTG5" s="827"/>
      <c r="MTH5" s="827"/>
      <c r="MTI5" s="827"/>
      <c r="MTJ5" s="827"/>
      <c r="MTK5" s="827"/>
      <c r="MTL5" s="827"/>
      <c r="MTM5" s="827"/>
      <c r="MTN5" s="827"/>
      <c r="MTO5" s="827"/>
      <c r="MTP5" s="827"/>
      <c r="MTQ5" s="827"/>
      <c r="MTR5" s="827"/>
      <c r="MTS5" s="827"/>
      <c r="MTT5" s="827"/>
      <c r="MTU5" s="827"/>
      <c r="MTV5" s="827"/>
      <c r="MTW5" s="827"/>
      <c r="MTX5" s="827"/>
      <c r="MTY5" s="826"/>
      <c r="MTZ5" s="827"/>
      <c r="MUA5" s="827"/>
      <c r="MUB5" s="827"/>
      <c r="MUC5" s="827"/>
      <c r="MUD5" s="827"/>
      <c r="MUE5" s="827"/>
      <c r="MUF5" s="827"/>
      <c r="MUG5" s="827"/>
      <c r="MUH5" s="827"/>
      <c r="MUI5" s="827"/>
      <c r="MUJ5" s="827"/>
      <c r="MUK5" s="827"/>
      <c r="MUL5" s="827"/>
      <c r="MUM5" s="827"/>
      <c r="MUN5" s="827"/>
      <c r="MUO5" s="827"/>
      <c r="MUP5" s="827"/>
      <c r="MUQ5" s="827"/>
      <c r="MUR5" s="827"/>
      <c r="MUS5" s="827"/>
      <c r="MUT5" s="827"/>
      <c r="MUU5" s="827"/>
      <c r="MUV5" s="827"/>
      <c r="MUW5" s="827"/>
      <c r="MUX5" s="827"/>
      <c r="MUY5" s="827"/>
      <c r="MUZ5" s="827"/>
      <c r="MVA5" s="827"/>
      <c r="MVB5" s="827"/>
      <c r="MVC5" s="827"/>
      <c r="MVD5" s="826"/>
      <c r="MVE5" s="827"/>
      <c r="MVF5" s="827"/>
      <c r="MVG5" s="827"/>
      <c r="MVH5" s="827"/>
      <c r="MVI5" s="827"/>
      <c r="MVJ5" s="827"/>
      <c r="MVK5" s="827"/>
      <c r="MVL5" s="827"/>
      <c r="MVM5" s="827"/>
      <c r="MVN5" s="827"/>
      <c r="MVO5" s="827"/>
      <c r="MVP5" s="827"/>
      <c r="MVQ5" s="827"/>
      <c r="MVR5" s="827"/>
      <c r="MVS5" s="827"/>
      <c r="MVT5" s="827"/>
      <c r="MVU5" s="827"/>
      <c r="MVV5" s="827"/>
      <c r="MVW5" s="827"/>
      <c r="MVX5" s="827"/>
      <c r="MVY5" s="827"/>
      <c r="MVZ5" s="827"/>
      <c r="MWA5" s="827"/>
      <c r="MWB5" s="827"/>
      <c r="MWC5" s="827"/>
      <c r="MWD5" s="827"/>
      <c r="MWE5" s="827"/>
      <c r="MWF5" s="827"/>
      <c r="MWG5" s="827"/>
      <c r="MWH5" s="827"/>
      <c r="MWI5" s="826"/>
      <c r="MWJ5" s="827"/>
      <c r="MWK5" s="827"/>
      <c r="MWL5" s="827"/>
      <c r="MWM5" s="827"/>
      <c r="MWN5" s="827"/>
      <c r="MWO5" s="827"/>
      <c r="MWP5" s="827"/>
      <c r="MWQ5" s="827"/>
      <c r="MWR5" s="827"/>
      <c r="MWS5" s="827"/>
      <c r="MWT5" s="827"/>
      <c r="MWU5" s="827"/>
      <c r="MWV5" s="827"/>
      <c r="MWW5" s="827"/>
      <c r="MWX5" s="827"/>
      <c r="MWY5" s="827"/>
      <c r="MWZ5" s="827"/>
      <c r="MXA5" s="827"/>
      <c r="MXB5" s="827"/>
      <c r="MXC5" s="827"/>
      <c r="MXD5" s="827"/>
      <c r="MXE5" s="827"/>
      <c r="MXF5" s="827"/>
      <c r="MXG5" s="827"/>
      <c r="MXH5" s="827"/>
      <c r="MXI5" s="827"/>
      <c r="MXJ5" s="827"/>
      <c r="MXK5" s="827"/>
      <c r="MXL5" s="827"/>
      <c r="MXM5" s="827"/>
      <c r="MXN5" s="826"/>
      <c r="MXO5" s="827"/>
      <c r="MXP5" s="827"/>
      <c r="MXQ5" s="827"/>
      <c r="MXR5" s="827"/>
      <c r="MXS5" s="827"/>
      <c r="MXT5" s="827"/>
      <c r="MXU5" s="827"/>
      <c r="MXV5" s="827"/>
      <c r="MXW5" s="827"/>
      <c r="MXX5" s="827"/>
      <c r="MXY5" s="827"/>
      <c r="MXZ5" s="827"/>
      <c r="MYA5" s="827"/>
      <c r="MYB5" s="827"/>
      <c r="MYC5" s="827"/>
      <c r="MYD5" s="827"/>
      <c r="MYE5" s="827"/>
      <c r="MYF5" s="827"/>
      <c r="MYG5" s="827"/>
      <c r="MYH5" s="827"/>
      <c r="MYI5" s="827"/>
      <c r="MYJ5" s="827"/>
      <c r="MYK5" s="827"/>
      <c r="MYL5" s="827"/>
      <c r="MYM5" s="827"/>
      <c r="MYN5" s="827"/>
      <c r="MYO5" s="827"/>
      <c r="MYP5" s="827"/>
      <c r="MYQ5" s="827"/>
      <c r="MYR5" s="827"/>
      <c r="MYS5" s="826"/>
      <c r="MYT5" s="827"/>
      <c r="MYU5" s="827"/>
      <c r="MYV5" s="827"/>
      <c r="MYW5" s="827"/>
      <c r="MYX5" s="827"/>
      <c r="MYY5" s="827"/>
      <c r="MYZ5" s="827"/>
      <c r="MZA5" s="827"/>
      <c r="MZB5" s="827"/>
      <c r="MZC5" s="827"/>
      <c r="MZD5" s="827"/>
      <c r="MZE5" s="827"/>
      <c r="MZF5" s="827"/>
      <c r="MZG5" s="827"/>
      <c r="MZH5" s="827"/>
      <c r="MZI5" s="827"/>
      <c r="MZJ5" s="827"/>
      <c r="MZK5" s="827"/>
      <c r="MZL5" s="827"/>
      <c r="MZM5" s="827"/>
      <c r="MZN5" s="827"/>
      <c r="MZO5" s="827"/>
      <c r="MZP5" s="827"/>
      <c r="MZQ5" s="827"/>
      <c r="MZR5" s="827"/>
      <c r="MZS5" s="827"/>
      <c r="MZT5" s="827"/>
      <c r="MZU5" s="827"/>
      <c r="MZV5" s="827"/>
      <c r="MZW5" s="827"/>
      <c r="MZX5" s="826"/>
      <c r="MZY5" s="827"/>
      <c r="MZZ5" s="827"/>
      <c r="NAA5" s="827"/>
      <c r="NAB5" s="827"/>
      <c r="NAC5" s="827"/>
      <c r="NAD5" s="827"/>
      <c r="NAE5" s="827"/>
      <c r="NAF5" s="827"/>
      <c r="NAG5" s="827"/>
      <c r="NAH5" s="827"/>
      <c r="NAI5" s="827"/>
      <c r="NAJ5" s="827"/>
      <c r="NAK5" s="827"/>
      <c r="NAL5" s="827"/>
      <c r="NAM5" s="827"/>
      <c r="NAN5" s="827"/>
      <c r="NAO5" s="827"/>
      <c r="NAP5" s="827"/>
      <c r="NAQ5" s="827"/>
      <c r="NAR5" s="827"/>
      <c r="NAS5" s="827"/>
      <c r="NAT5" s="827"/>
      <c r="NAU5" s="827"/>
      <c r="NAV5" s="827"/>
      <c r="NAW5" s="827"/>
      <c r="NAX5" s="827"/>
      <c r="NAY5" s="827"/>
      <c r="NAZ5" s="827"/>
      <c r="NBA5" s="827"/>
      <c r="NBB5" s="827"/>
      <c r="NBC5" s="826"/>
      <c r="NBD5" s="827"/>
      <c r="NBE5" s="827"/>
      <c r="NBF5" s="827"/>
      <c r="NBG5" s="827"/>
      <c r="NBH5" s="827"/>
      <c r="NBI5" s="827"/>
      <c r="NBJ5" s="827"/>
      <c r="NBK5" s="827"/>
      <c r="NBL5" s="827"/>
      <c r="NBM5" s="827"/>
      <c r="NBN5" s="827"/>
      <c r="NBO5" s="827"/>
      <c r="NBP5" s="827"/>
      <c r="NBQ5" s="827"/>
      <c r="NBR5" s="827"/>
      <c r="NBS5" s="827"/>
      <c r="NBT5" s="827"/>
      <c r="NBU5" s="827"/>
      <c r="NBV5" s="827"/>
      <c r="NBW5" s="827"/>
      <c r="NBX5" s="827"/>
      <c r="NBY5" s="827"/>
      <c r="NBZ5" s="827"/>
      <c r="NCA5" s="827"/>
      <c r="NCB5" s="827"/>
      <c r="NCC5" s="827"/>
      <c r="NCD5" s="827"/>
      <c r="NCE5" s="827"/>
      <c r="NCF5" s="827"/>
      <c r="NCG5" s="827"/>
      <c r="NCH5" s="826"/>
      <c r="NCI5" s="827"/>
      <c r="NCJ5" s="827"/>
      <c r="NCK5" s="827"/>
      <c r="NCL5" s="827"/>
      <c r="NCM5" s="827"/>
      <c r="NCN5" s="827"/>
      <c r="NCO5" s="827"/>
      <c r="NCP5" s="827"/>
      <c r="NCQ5" s="827"/>
      <c r="NCR5" s="827"/>
      <c r="NCS5" s="827"/>
      <c r="NCT5" s="827"/>
      <c r="NCU5" s="827"/>
      <c r="NCV5" s="827"/>
      <c r="NCW5" s="827"/>
      <c r="NCX5" s="827"/>
      <c r="NCY5" s="827"/>
      <c r="NCZ5" s="827"/>
      <c r="NDA5" s="827"/>
      <c r="NDB5" s="827"/>
      <c r="NDC5" s="827"/>
      <c r="NDD5" s="827"/>
      <c r="NDE5" s="827"/>
      <c r="NDF5" s="827"/>
      <c r="NDG5" s="827"/>
      <c r="NDH5" s="827"/>
      <c r="NDI5" s="827"/>
      <c r="NDJ5" s="827"/>
      <c r="NDK5" s="827"/>
      <c r="NDL5" s="827"/>
      <c r="NDM5" s="826"/>
      <c r="NDN5" s="827"/>
      <c r="NDO5" s="827"/>
      <c r="NDP5" s="827"/>
      <c r="NDQ5" s="827"/>
      <c r="NDR5" s="827"/>
      <c r="NDS5" s="827"/>
      <c r="NDT5" s="827"/>
      <c r="NDU5" s="827"/>
      <c r="NDV5" s="827"/>
      <c r="NDW5" s="827"/>
      <c r="NDX5" s="827"/>
      <c r="NDY5" s="827"/>
      <c r="NDZ5" s="827"/>
      <c r="NEA5" s="827"/>
      <c r="NEB5" s="827"/>
      <c r="NEC5" s="827"/>
      <c r="NED5" s="827"/>
      <c r="NEE5" s="827"/>
      <c r="NEF5" s="827"/>
      <c r="NEG5" s="827"/>
      <c r="NEH5" s="827"/>
      <c r="NEI5" s="827"/>
      <c r="NEJ5" s="827"/>
      <c r="NEK5" s="827"/>
      <c r="NEL5" s="827"/>
      <c r="NEM5" s="827"/>
      <c r="NEN5" s="827"/>
      <c r="NEO5" s="827"/>
      <c r="NEP5" s="827"/>
      <c r="NEQ5" s="827"/>
      <c r="NER5" s="826"/>
      <c r="NES5" s="827"/>
      <c r="NET5" s="827"/>
      <c r="NEU5" s="827"/>
      <c r="NEV5" s="827"/>
      <c r="NEW5" s="827"/>
      <c r="NEX5" s="827"/>
      <c r="NEY5" s="827"/>
      <c r="NEZ5" s="827"/>
      <c r="NFA5" s="827"/>
      <c r="NFB5" s="827"/>
      <c r="NFC5" s="827"/>
      <c r="NFD5" s="827"/>
      <c r="NFE5" s="827"/>
      <c r="NFF5" s="827"/>
      <c r="NFG5" s="827"/>
      <c r="NFH5" s="827"/>
      <c r="NFI5" s="827"/>
      <c r="NFJ5" s="827"/>
      <c r="NFK5" s="827"/>
      <c r="NFL5" s="827"/>
      <c r="NFM5" s="827"/>
      <c r="NFN5" s="827"/>
      <c r="NFO5" s="827"/>
      <c r="NFP5" s="827"/>
      <c r="NFQ5" s="827"/>
      <c r="NFR5" s="827"/>
      <c r="NFS5" s="827"/>
      <c r="NFT5" s="827"/>
      <c r="NFU5" s="827"/>
      <c r="NFV5" s="827"/>
      <c r="NFW5" s="826"/>
      <c r="NFX5" s="827"/>
      <c r="NFY5" s="827"/>
      <c r="NFZ5" s="827"/>
      <c r="NGA5" s="827"/>
      <c r="NGB5" s="827"/>
      <c r="NGC5" s="827"/>
      <c r="NGD5" s="827"/>
      <c r="NGE5" s="827"/>
      <c r="NGF5" s="827"/>
      <c r="NGG5" s="827"/>
      <c r="NGH5" s="827"/>
      <c r="NGI5" s="827"/>
      <c r="NGJ5" s="827"/>
      <c r="NGK5" s="827"/>
      <c r="NGL5" s="827"/>
      <c r="NGM5" s="827"/>
      <c r="NGN5" s="827"/>
      <c r="NGO5" s="827"/>
      <c r="NGP5" s="827"/>
      <c r="NGQ5" s="827"/>
      <c r="NGR5" s="827"/>
      <c r="NGS5" s="827"/>
      <c r="NGT5" s="827"/>
      <c r="NGU5" s="827"/>
      <c r="NGV5" s="827"/>
      <c r="NGW5" s="827"/>
      <c r="NGX5" s="827"/>
      <c r="NGY5" s="827"/>
      <c r="NGZ5" s="827"/>
      <c r="NHA5" s="827"/>
      <c r="NHB5" s="826"/>
      <c r="NHC5" s="827"/>
      <c r="NHD5" s="827"/>
      <c r="NHE5" s="827"/>
      <c r="NHF5" s="827"/>
      <c r="NHG5" s="827"/>
      <c r="NHH5" s="827"/>
      <c r="NHI5" s="827"/>
      <c r="NHJ5" s="827"/>
      <c r="NHK5" s="827"/>
      <c r="NHL5" s="827"/>
      <c r="NHM5" s="827"/>
      <c r="NHN5" s="827"/>
      <c r="NHO5" s="827"/>
      <c r="NHP5" s="827"/>
      <c r="NHQ5" s="827"/>
      <c r="NHR5" s="827"/>
      <c r="NHS5" s="827"/>
      <c r="NHT5" s="827"/>
      <c r="NHU5" s="827"/>
      <c r="NHV5" s="827"/>
      <c r="NHW5" s="827"/>
      <c r="NHX5" s="827"/>
      <c r="NHY5" s="827"/>
      <c r="NHZ5" s="827"/>
      <c r="NIA5" s="827"/>
      <c r="NIB5" s="827"/>
      <c r="NIC5" s="827"/>
      <c r="NID5" s="827"/>
      <c r="NIE5" s="827"/>
      <c r="NIF5" s="827"/>
      <c r="NIG5" s="826"/>
      <c r="NIH5" s="827"/>
      <c r="NII5" s="827"/>
      <c r="NIJ5" s="827"/>
      <c r="NIK5" s="827"/>
      <c r="NIL5" s="827"/>
      <c r="NIM5" s="827"/>
      <c r="NIN5" s="827"/>
      <c r="NIO5" s="827"/>
      <c r="NIP5" s="827"/>
      <c r="NIQ5" s="827"/>
      <c r="NIR5" s="827"/>
      <c r="NIS5" s="827"/>
      <c r="NIT5" s="827"/>
      <c r="NIU5" s="827"/>
      <c r="NIV5" s="827"/>
      <c r="NIW5" s="827"/>
      <c r="NIX5" s="827"/>
      <c r="NIY5" s="827"/>
      <c r="NIZ5" s="827"/>
      <c r="NJA5" s="827"/>
      <c r="NJB5" s="827"/>
      <c r="NJC5" s="827"/>
      <c r="NJD5" s="827"/>
      <c r="NJE5" s="827"/>
      <c r="NJF5" s="827"/>
      <c r="NJG5" s="827"/>
      <c r="NJH5" s="827"/>
      <c r="NJI5" s="827"/>
      <c r="NJJ5" s="827"/>
      <c r="NJK5" s="827"/>
      <c r="NJL5" s="826"/>
      <c r="NJM5" s="827"/>
      <c r="NJN5" s="827"/>
      <c r="NJO5" s="827"/>
      <c r="NJP5" s="827"/>
      <c r="NJQ5" s="827"/>
      <c r="NJR5" s="827"/>
      <c r="NJS5" s="827"/>
      <c r="NJT5" s="827"/>
      <c r="NJU5" s="827"/>
      <c r="NJV5" s="827"/>
      <c r="NJW5" s="827"/>
      <c r="NJX5" s="827"/>
      <c r="NJY5" s="827"/>
      <c r="NJZ5" s="827"/>
      <c r="NKA5" s="827"/>
      <c r="NKB5" s="827"/>
      <c r="NKC5" s="827"/>
      <c r="NKD5" s="827"/>
      <c r="NKE5" s="827"/>
      <c r="NKF5" s="827"/>
      <c r="NKG5" s="827"/>
      <c r="NKH5" s="827"/>
      <c r="NKI5" s="827"/>
      <c r="NKJ5" s="827"/>
      <c r="NKK5" s="827"/>
      <c r="NKL5" s="827"/>
      <c r="NKM5" s="827"/>
      <c r="NKN5" s="827"/>
      <c r="NKO5" s="827"/>
      <c r="NKP5" s="827"/>
      <c r="NKQ5" s="826"/>
      <c r="NKR5" s="827"/>
      <c r="NKS5" s="827"/>
      <c r="NKT5" s="827"/>
      <c r="NKU5" s="827"/>
      <c r="NKV5" s="827"/>
      <c r="NKW5" s="827"/>
      <c r="NKX5" s="827"/>
      <c r="NKY5" s="827"/>
      <c r="NKZ5" s="827"/>
      <c r="NLA5" s="827"/>
      <c r="NLB5" s="827"/>
      <c r="NLC5" s="827"/>
      <c r="NLD5" s="827"/>
      <c r="NLE5" s="827"/>
      <c r="NLF5" s="827"/>
      <c r="NLG5" s="827"/>
      <c r="NLH5" s="827"/>
      <c r="NLI5" s="827"/>
      <c r="NLJ5" s="827"/>
      <c r="NLK5" s="827"/>
      <c r="NLL5" s="827"/>
      <c r="NLM5" s="827"/>
      <c r="NLN5" s="827"/>
      <c r="NLO5" s="827"/>
      <c r="NLP5" s="827"/>
      <c r="NLQ5" s="827"/>
      <c r="NLR5" s="827"/>
      <c r="NLS5" s="827"/>
      <c r="NLT5" s="827"/>
      <c r="NLU5" s="827"/>
      <c r="NLV5" s="826"/>
      <c r="NLW5" s="827"/>
      <c r="NLX5" s="827"/>
      <c r="NLY5" s="827"/>
      <c r="NLZ5" s="827"/>
      <c r="NMA5" s="827"/>
      <c r="NMB5" s="827"/>
      <c r="NMC5" s="827"/>
      <c r="NMD5" s="827"/>
      <c r="NME5" s="827"/>
      <c r="NMF5" s="827"/>
      <c r="NMG5" s="827"/>
      <c r="NMH5" s="827"/>
      <c r="NMI5" s="827"/>
      <c r="NMJ5" s="827"/>
      <c r="NMK5" s="827"/>
      <c r="NML5" s="827"/>
      <c r="NMM5" s="827"/>
      <c r="NMN5" s="827"/>
      <c r="NMO5" s="827"/>
      <c r="NMP5" s="827"/>
      <c r="NMQ5" s="827"/>
      <c r="NMR5" s="827"/>
      <c r="NMS5" s="827"/>
      <c r="NMT5" s="827"/>
      <c r="NMU5" s="827"/>
      <c r="NMV5" s="827"/>
      <c r="NMW5" s="827"/>
      <c r="NMX5" s="827"/>
      <c r="NMY5" s="827"/>
      <c r="NMZ5" s="827"/>
      <c r="NNA5" s="826"/>
      <c r="NNB5" s="827"/>
      <c r="NNC5" s="827"/>
      <c r="NND5" s="827"/>
      <c r="NNE5" s="827"/>
      <c r="NNF5" s="827"/>
      <c r="NNG5" s="827"/>
      <c r="NNH5" s="827"/>
      <c r="NNI5" s="827"/>
      <c r="NNJ5" s="827"/>
      <c r="NNK5" s="827"/>
      <c r="NNL5" s="827"/>
      <c r="NNM5" s="827"/>
      <c r="NNN5" s="827"/>
      <c r="NNO5" s="827"/>
      <c r="NNP5" s="827"/>
      <c r="NNQ5" s="827"/>
      <c r="NNR5" s="827"/>
      <c r="NNS5" s="827"/>
      <c r="NNT5" s="827"/>
      <c r="NNU5" s="827"/>
      <c r="NNV5" s="827"/>
      <c r="NNW5" s="827"/>
      <c r="NNX5" s="827"/>
      <c r="NNY5" s="827"/>
      <c r="NNZ5" s="827"/>
      <c r="NOA5" s="827"/>
      <c r="NOB5" s="827"/>
      <c r="NOC5" s="827"/>
      <c r="NOD5" s="827"/>
      <c r="NOE5" s="827"/>
      <c r="NOF5" s="826"/>
      <c r="NOG5" s="827"/>
      <c r="NOH5" s="827"/>
      <c r="NOI5" s="827"/>
      <c r="NOJ5" s="827"/>
      <c r="NOK5" s="827"/>
      <c r="NOL5" s="827"/>
      <c r="NOM5" s="827"/>
      <c r="NON5" s="827"/>
      <c r="NOO5" s="827"/>
      <c r="NOP5" s="827"/>
      <c r="NOQ5" s="827"/>
      <c r="NOR5" s="827"/>
      <c r="NOS5" s="827"/>
      <c r="NOT5" s="827"/>
      <c r="NOU5" s="827"/>
      <c r="NOV5" s="827"/>
      <c r="NOW5" s="827"/>
      <c r="NOX5" s="827"/>
      <c r="NOY5" s="827"/>
      <c r="NOZ5" s="827"/>
      <c r="NPA5" s="827"/>
      <c r="NPB5" s="827"/>
      <c r="NPC5" s="827"/>
      <c r="NPD5" s="827"/>
      <c r="NPE5" s="827"/>
      <c r="NPF5" s="827"/>
      <c r="NPG5" s="827"/>
      <c r="NPH5" s="827"/>
      <c r="NPI5" s="827"/>
      <c r="NPJ5" s="827"/>
      <c r="NPK5" s="826"/>
      <c r="NPL5" s="827"/>
      <c r="NPM5" s="827"/>
      <c r="NPN5" s="827"/>
      <c r="NPO5" s="827"/>
      <c r="NPP5" s="827"/>
      <c r="NPQ5" s="827"/>
      <c r="NPR5" s="827"/>
      <c r="NPS5" s="827"/>
      <c r="NPT5" s="827"/>
      <c r="NPU5" s="827"/>
      <c r="NPV5" s="827"/>
      <c r="NPW5" s="827"/>
      <c r="NPX5" s="827"/>
      <c r="NPY5" s="827"/>
      <c r="NPZ5" s="827"/>
      <c r="NQA5" s="827"/>
      <c r="NQB5" s="827"/>
      <c r="NQC5" s="827"/>
      <c r="NQD5" s="827"/>
      <c r="NQE5" s="827"/>
      <c r="NQF5" s="827"/>
      <c r="NQG5" s="827"/>
      <c r="NQH5" s="827"/>
      <c r="NQI5" s="827"/>
      <c r="NQJ5" s="827"/>
      <c r="NQK5" s="827"/>
      <c r="NQL5" s="827"/>
      <c r="NQM5" s="827"/>
      <c r="NQN5" s="827"/>
      <c r="NQO5" s="827"/>
      <c r="NQP5" s="826"/>
      <c r="NQQ5" s="827"/>
      <c r="NQR5" s="827"/>
      <c r="NQS5" s="827"/>
      <c r="NQT5" s="827"/>
      <c r="NQU5" s="827"/>
      <c r="NQV5" s="827"/>
      <c r="NQW5" s="827"/>
      <c r="NQX5" s="827"/>
      <c r="NQY5" s="827"/>
      <c r="NQZ5" s="827"/>
      <c r="NRA5" s="827"/>
      <c r="NRB5" s="827"/>
      <c r="NRC5" s="827"/>
      <c r="NRD5" s="827"/>
      <c r="NRE5" s="827"/>
      <c r="NRF5" s="827"/>
      <c r="NRG5" s="827"/>
      <c r="NRH5" s="827"/>
      <c r="NRI5" s="827"/>
      <c r="NRJ5" s="827"/>
      <c r="NRK5" s="827"/>
      <c r="NRL5" s="827"/>
      <c r="NRM5" s="827"/>
      <c r="NRN5" s="827"/>
      <c r="NRO5" s="827"/>
      <c r="NRP5" s="827"/>
      <c r="NRQ5" s="827"/>
      <c r="NRR5" s="827"/>
      <c r="NRS5" s="827"/>
      <c r="NRT5" s="827"/>
      <c r="NRU5" s="826"/>
      <c r="NRV5" s="827"/>
      <c r="NRW5" s="827"/>
      <c r="NRX5" s="827"/>
      <c r="NRY5" s="827"/>
      <c r="NRZ5" s="827"/>
      <c r="NSA5" s="827"/>
      <c r="NSB5" s="827"/>
      <c r="NSC5" s="827"/>
      <c r="NSD5" s="827"/>
      <c r="NSE5" s="827"/>
      <c r="NSF5" s="827"/>
      <c r="NSG5" s="827"/>
      <c r="NSH5" s="827"/>
      <c r="NSI5" s="827"/>
      <c r="NSJ5" s="827"/>
      <c r="NSK5" s="827"/>
      <c r="NSL5" s="827"/>
      <c r="NSM5" s="827"/>
      <c r="NSN5" s="827"/>
      <c r="NSO5" s="827"/>
      <c r="NSP5" s="827"/>
      <c r="NSQ5" s="827"/>
      <c r="NSR5" s="827"/>
      <c r="NSS5" s="827"/>
      <c r="NST5" s="827"/>
      <c r="NSU5" s="827"/>
      <c r="NSV5" s="827"/>
      <c r="NSW5" s="827"/>
      <c r="NSX5" s="827"/>
      <c r="NSY5" s="827"/>
      <c r="NSZ5" s="826"/>
      <c r="NTA5" s="827"/>
      <c r="NTB5" s="827"/>
      <c r="NTC5" s="827"/>
      <c r="NTD5" s="827"/>
      <c r="NTE5" s="827"/>
      <c r="NTF5" s="827"/>
      <c r="NTG5" s="827"/>
      <c r="NTH5" s="827"/>
      <c r="NTI5" s="827"/>
      <c r="NTJ5" s="827"/>
      <c r="NTK5" s="827"/>
      <c r="NTL5" s="827"/>
      <c r="NTM5" s="827"/>
      <c r="NTN5" s="827"/>
      <c r="NTO5" s="827"/>
      <c r="NTP5" s="827"/>
      <c r="NTQ5" s="827"/>
      <c r="NTR5" s="827"/>
      <c r="NTS5" s="827"/>
      <c r="NTT5" s="827"/>
      <c r="NTU5" s="827"/>
      <c r="NTV5" s="827"/>
      <c r="NTW5" s="827"/>
      <c r="NTX5" s="827"/>
      <c r="NTY5" s="827"/>
      <c r="NTZ5" s="827"/>
      <c r="NUA5" s="827"/>
      <c r="NUB5" s="827"/>
      <c r="NUC5" s="827"/>
      <c r="NUD5" s="827"/>
      <c r="NUE5" s="826"/>
      <c r="NUF5" s="827"/>
      <c r="NUG5" s="827"/>
      <c r="NUH5" s="827"/>
      <c r="NUI5" s="827"/>
      <c r="NUJ5" s="827"/>
      <c r="NUK5" s="827"/>
      <c r="NUL5" s="827"/>
      <c r="NUM5" s="827"/>
      <c r="NUN5" s="827"/>
      <c r="NUO5" s="827"/>
      <c r="NUP5" s="827"/>
      <c r="NUQ5" s="827"/>
      <c r="NUR5" s="827"/>
      <c r="NUS5" s="827"/>
      <c r="NUT5" s="827"/>
      <c r="NUU5" s="827"/>
      <c r="NUV5" s="827"/>
      <c r="NUW5" s="827"/>
      <c r="NUX5" s="827"/>
      <c r="NUY5" s="827"/>
      <c r="NUZ5" s="827"/>
      <c r="NVA5" s="827"/>
      <c r="NVB5" s="827"/>
      <c r="NVC5" s="827"/>
      <c r="NVD5" s="827"/>
      <c r="NVE5" s="827"/>
      <c r="NVF5" s="827"/>
      <c r="NVG5" s="827"/>
      <c r="NVH5" s="827"/>
      <c r="NVI5" s="827"/>
      <c r="NVJ5" s="826"/>
      <c r="NVK5" s="827"/>
      <c r="NVL5" s="827"/>
      <c r="NVM5" s="827"/>
      <c r="NVN5" s="827"/>
      <c r="NVO5" s="827"/>
      <c r="NVP5" s="827"/>
      <c r="NVQ5" s="827"/>
      <c r="NVR5" s="827"/>
      <c r="NVS5" s="827"/>
      <c r="NVT5" s="827"/>
      <c r="NVU5" s="827"/>
      <c r="NVV5" s="827"/>
      <c r="NVW5" s="827"/>
      <c r="NVX5" s="827"/>
      <c r="NVY5" s="827"/>
      <c r="NVZ5" s="827"/>
      <c r="NWA5" s="827"/>
      <c r="NWB5" s="827"/>
      <c r="NWC5" s="827"/>
      <c r="NWD5" s="827"/>
      <c r="NWE5" s="827"/>
      <c r="NWF5" s="827"/>
      <c r="NWG5" s="827"/>
      <c r="NWH5" s="827"/>
      <c r="NWI5" s="827"/>
      <c r="NWJ5" s="827"/>
      <c r="NWK5" s="827"/>
      <c r="NWL5" s="827"/>
      <c r="NWM5" s="827"/>
      <c r="NWN5" s="827"/>
      <c r="NWO5" s="826"/>
      <c r="NWP5" s="827"/>
      <c r="NWQ5" s="827"/>
      <c r="NWR5" s="827"/>
      <c r="NWS5" s="827"/>
      <c r="NWT5" s="827"/>
      <c r="NWU5" s="827"/>
      <c r="NWV5" s="827"/>
      <c r="NWW5" s="827"/>
      <c r="NWX5" s="827"/>
      <c r="NWY5" s="827"/>
      <c r="NWZ5" s="827"/>
      <c r="NXA5" s="827"/>
      <c r="NXB5" s="827"/>
      <c r="NXC5" s="827"/>
      <c r="NXD5" s="827"/>
      <c r="NXE5" s="827"/>
      <c r="NXF5" s="827"/>
      <c r="NXG5" s="827"/>
      <c r="NXH5" s="827"/>
      <c r="NXI5" s="827"/>
      <c r="NXJ5" s="827"/>
      <c r="NXK5" s="827"/>
      <c r="NXL5" s="827"/>
      <c r="NXM5" s="827"/>
      <c r="NXN5" s="827"/>
      <c r="NXO5" s="827"/>
      <c r="NXP5" s="827"/>
      <c r="NXQ5" s="827"/>
      <c r="NXR5" s="827"/>
      <c r="NXS5" s="827"/>
      <c r="NXT5" s="826"/>
      <c r="NXU5" s="827"/>
      <c r="NXV5" s="827"/>
      <c r="NXW5" s="827"/>
      <c r="NXX5" s="827"/>
      <c r="NXY5" s="827"/>
      <c r="NXZ5" s="827"/>
      <c r="NYA5" s="827"/>
      <c r="NYB5" s="827"/>
      <c r="NYC5" s="827"/>
      <c r="NYD5" s="827"/>
      <c r="NYE5" s="827"/>
      <c r="NYF5" s="827"/>
      <c r="NYG5" s="827"/>
      <c r="NYH5" s="827"/>
      <c r="NYI5" s="827"/>
      <c r="NYJ5" s="827"/>
      <c r="NYK5" s="827"/>
      <c r="NYL5" s="827"/>
      <c r="NYM5" s="827"/>
      <c r="NYN5" s="827"/>
      <c r="NYO5" s="827"/>
      <c r="NYP5" s="827"/>
      <c r="NYQ5" s="827"/>
      <c r="NYR5" s="827"/>
      <c r="NYS5" s="827"/>
      <c r="NYT5" s="827"/>
      <c r="NYU5" s="827"/>
      <c r="NYV5" s="827"/>
      <c r="NYW5" s="827"/>
      <c r="NYX5" s="827"/>
      <c r="NYY5" s="826"/>
      <c r="NYZ5" s="827"/>
      <c r="NZA5" s="827"/>
      <c r="NZB5" s="827"/>
      <c r="NZC5" s="827"/>
      <c r="NZD5" s="827"/>
      <c r="NZE5" s="827"/>
      <c r="NZF5" s="827"/>
      <c r="NZG5" s="827"/>
      <c r="NZH5" s="827"/>
      <c r="NZI5" s="827"/>
      <c r="NZJ5" s="827"/>
      <c r="NZK5" s="827"/>
      <c r="NZL5" s="827"/>
      <c r="NZM5" s="827"/>
      <c r="NZN5" s="827"/>
      <c r="NZO5" s="827"/>
      <c r="NZP5" s="827"/>
      <c r="NZQ5" s="827"/>
      <c r="NZR5" s="827"/>
      <c r="NZS5" s="827"/>
      <c r="NZT5" s="827"/>
      <c r="NZU5" s="827"/>
      <c r="NZV5" s="827"/>
      <c r="NZW5" s="827"/>
      <c r="NZX5" s="827"/>
      <c r="NZY5" s="827"/>
      <c r="NZZ5" s="827"/>
      <c r="OAA5" s="827"/>
      <c r="OAB5" s="827"/>
      <c r="OAC5" s="827"/>
      <c r="OAD5" s="826"/>
      <c r="OAE5" s="827"/>
      <c r="OAF5" s="827"/>
      <c r="OAG5" s="827"/>
      <c r="OAH5" s="827"/>
      <c r="OAI5" s="827"/>
      <c r="OAJ5" s="827"/>
      <c r="OAK5" s="827"/>
      <c r="OAL5" s="827"/>
      <c r="OAM5" s="827"/>
      <c r="OAN5" s="827"/>
      <c r="OAO5" s="827"/>
      <c r="OAP5" s="827"/>
      <c r="OAQ5" s="827"/>
      <c r="OAR5" s="827"/>
      <c r="OAS5" s="827"/>
      <c r="OAT5" s="827"/>
      <c r="OAU5" s="827"/>
      <c r="OAV5" s="827"/>
      <c r="OAW5" s="827"/>
      <c r="OAX5" s="827"/>
      <c r="OAY5" s="827"/>
      <c r="OAZ5" s="827"/>
      <c r="OBA5" s="827"/>
      <c r="OBB5" s="827"/>
      <c r="OBC5" s="827"/>
      <c r="OBD5" s="827"/>
      <c r="OBE5" s="827"/>
      <c r="OBF5" s="827"/>
      <c r="OBG5" s="827"/>
      <c r="OBH5" s="827"/>
      <c r="OBI5" s="826"/>
      <c r="OBJ5" s="827"/>
      <c r="OBK5" s="827"/>
      <c r="OBL5" s="827"/>
      <c r="OBM5" s="827"/>
      <c r="OBN5" s="827"/>
      <c r="OBO5" s="827"/>
      <c r="OBP5" s="827"/>
      <c r="OBQ5" s="827"/>
      <c r="OBR5" s="827"/>
      <c r="OBS5" s="827"/>
      <c r="OBT5" s="827"/>
      <c r="OBU5" s="827"/>
      <c r="OBV5" s="827"/>
      <c r="OBW5" s="827"/>
      <c r="OBX5" s="827"/>
      <c r="OBY5" s="827"/>
      <c r="OBZ5" s="827"/>
      <c r="OCA5" s="827"/>
      <c r="OCB5" s="827"/>
      <c r="OCC5" s="827"/>
      <c r="OCD5" s="827"/>
      <c r="OCE5" s="827"/>
      <c r="OCF5" s="827"/>
      <c r="OCG5" s="827"/>
      <c r="OCH5" s="827"/>
      <c r="OCI5" s="827"/>
      <c r="OCJ5" s="827"/>
      <c r="OCK5" s="827"/>
      <c r="OCL5" s="827"/>
      <c r="OCM5" s="827"/>
      <c r="OCN5" s="826"/>
      <c r="OCO5" s="827"/>
      <c r="OCP5" s="827"/>
      <c r="OCQ5" s="827"/>
      <c r="OCR5" s="827"/>
      <c r="OCS5" s="827"/>
      <c r="OCT5" s="827"/>
      <c r="OCU5" s="827"/>
      <c r="OCV5" s="827"/>
      <c r="OCW5" s="827"/>
      <c r="OCX5" s="827"/>
      <c r="OCY5" s="827"/>
      <c r="OCZ5" s="827"/>
      <c r="ODA5" s="827"/>
      <c r="ODB5" s="827"/>
      <c r="ODC5" s="827"/>
      <c r="ODD5" s="827"/>
      <c r="ODE5" s="827"/>
      <c r="ODF5" s="827"/>
      <c r="ODG5" s="827"/>
      <c r="ODH5" s="827"/>
      <c r="ODI5" s="827"/>
      <c r="ODJ5" s="827"/>
      <c r="ODK5" s="827"/>
      <c r="ODL5" s="827"/>
      <c r="ODM5" s="827"/>
      <c r="ODN5" s="827"/>
      <c r="ODO5" s="827"/>
      <c r="ODP5" s="827"/>
      <c r="ODQ5" s="827"/>
      <c r="ODR5" s="827"/>
      <c r="ODS5" s="826"/>
      <c r="ODT5" s="827"/>
      <c r="ODU5" s="827"/>
      <c r="ODV5" s="827"/>
      <c r="ODW5" s="827"/>
      <c r="ODX5" s="827"/>
      <c r="ODY5" s="827"/>
      <c r="ODZ5" s="827"/>
      <c r="OEA5" s="827"/>
      <c r="OEB5" s="827"/>
      <c r="OEC5" s="827"/>
      <c r="OED5" s="827"/>
      <c r="OEE5" s="827"/>
      <c r="OEF5" s="827"/>
      <c r="OEG5" s="827"/>
      <c r="OEH5" s="827"/>
      <c r="OEI5" s="827"/>
      <c r="OEJ5" s="827"/>
      <c r="OEK5" s="827"/>
      <c r="OEL5" s="827"/>
      <c r="OEM5" s="827"/>
      <c r="OEN5" s="827"/>
      <c r="OEO5" s="827"/>
      <c r="OEP5" s="827"/>
      <c r="OEQ5" s="827"/>
      <c r="OER5" s="827"/>
      <c r="OES5" s="827"/>
      <c r="OET5" s="827"/>
      <c r="OEU5" s="827"/>
      <c r="OEV5" s="827"/>
      <c r="OEW5" s="827"/>
      <c r="OEX5" s="826"/>
      <c r="OEY5" s="827"/>
      <c r="OEZ5" s="827"/>
      <c r="OFA5" s="827"/>
      <c r="OFB5" s="827"/>
      <c r="OFC5" s="827"/>
      <c r="OFD5" s="827"/>
      <c r="OFE5" s="827"/>
      <c r="OFF5" s="827"/>
      <c r="OFG5" s="827"/>
      <c r="OFH5" s="827"/>
      <c r="OFI5" s="827"/>
      <c r="OFJ5" s="827"/>
      <c r="OFK5" s="827"/>
      <c r="OFL5" s="827"/>
      <c r="OFM5" s="827"/>
      <c r="OFN5" s="827"/>
      <c r="OFO5" s="827"/>
      <c r="OFP5" s="827"/>
      <c r="OFQ5" s="827"/>
      <c r="OFR5" s="827"/>
      <c r="OFS5" s="827"/>
      <c r="OFT5" s="827"/>
      <c r="OFU5" s="827"/>
      <c r="OFV5" s="827"/>
      <c r="OFW5" s="827"/>
      <c r="OFX5" s="827"/>
      <c r="OFY5" s="827"/>
      <c r="OFZ5" s="827"/>
      <c r="OGA5" s="827"/>
      <c r="OGB5" s="827"/>
      <c r="OGC5" s="826"/>
      <c r="OGD5" s="827"/>
      <c r="OGE5" s="827"/>
      <c r="OGF5" s="827"/>
      <c r="OGG5" s="827"/>
      <c r="OGH5" s="827"/>
      <c r="OGI5" s="827"/>
      <c r="OGJ5" s="827"/>
      <c r="OGK5" s="827"/>
      <c r="OGL5" s="827"/>
      <c r="OGM5" s="827"/>
      <c r="OGN5" s="827"/>
      <c r="OGO5" s="827"/>
      <c r="OGP5" s="827"/>
      <c r="OGQ5" s="827"/>
      <c r="OGR5" s="827"/>
      <c r="OGS5" s="827"/>
      <c r="OGT5" s="827"/>
      <c r="OGU5" s="827"/>
      <c r="OGV5" s="827"/>
      <c r="OGW5" s="827"/>
      <c r="OGX5" s="827"/>
      <c r="OGY5" s="827"/>
      <c r="OGZ5" s="827"/>
      <c r="OHA5" s="827"/>
      <c r="OHB5" s="827"/>
      <c r="OHC5" s="827"/>
      <c r="OHD5" s="827"/>
      <c r="OHE5" s="827"/>
      <c r="OHF5" s="827"/>
      <c r="OHG5" s="827"/>
      <c r="OHH5" s="826"/>
      <c r="OHI5" s="827"/>
      <c r="OHJ5" s="827"/>
      <c r="OHK5" s="827"/>
      <c r="OHL5" s="827"/>
      <c r="OHM5" s="827"/>
      <c r="OHN5" s="827"/>
      <c r="OHO5" s="827"/>
      <c r="OHP5" s="827"/>
      <c r="OHQ5" s="827"/>
      <c r="OHR5" s="827"/>
      <c r="OHS5" s="827"/>
      <c r="OHT5" s="827"/>
      <c r="OHU5" s="827"/>
      <c r="OHV5" s="827"/>
      <c r="OHW5" s="827"/>
      <c r="OHX5" s="827"/>
      <c r="OHY5" s="827"/>
      <c r="OHZ5" s="827"/>
      <c r="OIA5" s="827"/>
      <c r="OIB5" s="827"/>
      <c r="OIC5" s="827"/>
      <c r="OID5" s="827"/>
      <c r="OIE5" s="827"/>
      <c r="OIF5" s="827"/>
      <c r="OIG5" s="827"/>
      <c r="OIH5" s="827"/>
      <c r="OII5" s="827"/>
      <c r="OIJ5" s="827"/>
      <c r="OIK5" s="827"/>
      <c r="OIL5" s="827"/>
      <c r="OIM5" s="826"/>
      <c r="OIN5" s="827"/>
      <c r="OIO5" s="827"/>
      <c r="OIP5" s="827"/>
      <c r="OIQ5" s="827"/>
      <c r="OIR5" s="827"/>
      <c r="OIS5" s="827"/>
      <c r="OIT5" s="827"/>
      <c r="OIU5" s="827"/>
      <c r="OIV5" s="827"/>
      <c r="OIW5" s="827"/>
      <c r="OIX5" s="827"/>
      <c r="OIY5" s="827"/>
      <c r="OIZ5" s="827"/>
      <c r="OJA5" s="827"/>
      <c r="OJB5" s="827"/>
      <c r="OJC5" s="827"/>
      <c r="OJD5" s="827"/>
      <c r="OJE5" s="827"/>
      <c r="OJF5" s="827"/>
      <c r="OJG5" s="827"/>
      <c r="OJH5" s="827"/>
      <c r="OJI5" s="827"/>
      <c r="OJJ5" s="827"/>
      <c r="OJK5" s="827"/>
      <c r="OJL5" s="827"/>
      <c r="OJM5" s="827"/>
      <c r="OJN5" s="827"/>
      <c r="OJO5" s="827"/>
      <c r="OJP5" s="827"/>
      <c r="OJQ5" s="827"/>
      <c r="OJR5" s="826"/>
      <c r="OJS5" s="827"/>
      <c r="OJT5" s="827"/>
      <c r="OJU5" s="827"/>
      <c r="OJV5" s="827"/>
      <c r="OJW5" s="827"/>
      <c r="OJX5" s="827"/>
      <c r="OJY5" s="827"/>
      <c r="OJZ5" s="827"/>
      <c r="OKA5" s="827"/>
      <c r="OKB5" s="827"/>
      <c r="OKC5" s="827"/>
      <c r="OKD5" s="827"/>
      <c r="OKE5" s="827"/>
      <c r="OKF5" s="827"/>
      <c r="OKG5" s="827"/>
      <c r="OKH5" s="827"/>
      <c r="OKI5" s="827"/>
      <c r="OKJ5" s="827"/>
      <c r="OKK5" s="827"/>
      <c r="OKL5" s="827"/>
      <c r="OKM5" s="827"/>
      <c r="OKN5" s="827"/>
      <c r="OKO5" s="827"/>
      <c r="OKP5" s="827"/>
      <c r="OKQ5" s="827"/>
      <c r="OKR5" s="827"/>
      <c r="OKS5" s="827"/>
      <c r="OKT5" s="827"/>
      <c r="OKU5" s="827"/>
      <c r="OKV5" s="827"/>
      <c r="OKW5" s="826"/>
      <c r="OKX5" s="827"/>
      <c r="OKY5" s="827"/>
      <c r="OKZ5" s="827"/>
      <c r="OLA5" s="827"/>
      <c r="OLB5" s="827"/>
      <c r="OLC5" s="827"/>
      <c r="OLD5" s="827"/>
      <c r="OLE5" s="827"/>
      <c r="OLF5" s="827"/>
      <c r="OLG5" s="827"/>
      <c r="OLH5" s="827"/>
      <c r="OLI5" s="827"/>
      <c r="OLJ5" s="827"/>
      <c r="OLK5" s="827"/>
      <c r="OLL5" s="827"/>
      <c r="OLM5" s="827"/>
      <c r="OLN5" s="827"/>
      <c r="OLO5" s="827"/>
      <c r="OLP5" s="827"/>
      <c r="OLQ5" s="827"/>
      <c r="OLR5" s="827"/>
      <c r="OLS5" s="827"/>
      <c r="OLT5" s="827"/>
      <c r="OLU5" s="827"/>
      <c r="OLV5" s="827"/>
      <c r="OLW5" s="827"/>
      <c r="OLX5" s="827"/>
      <c r="OLY5" s="827"/>
      <c r="OLZ5" s="827"/>
      <c r="OMA5" s="827"/>
      <c r="OMB5" s="826"/>
      <c r="OMC5" s="827"/>
      <c r="OMD5" s="827"/>
      <c r="OME5" s="827"/>
      <c r="OMF5" s="827"/>
      <c r="OMG5" s="827"/>
      <c r="OMH5" s="827"/>
      <c r="OMI5" s="827"/>
      <c r="OMJ5" s="827"/>
      <c r="OMK5" s="827"/>
      <c r="OML5" s="827"/>
      <c r="OMM5" s="827"/>
      <c r="OMN5" s="827"/>
      <c r="OMO5" s="827"/>
      <c r="OMP5" s="827"/>
      <c r="OMQ5" s="827"/>
      <c r="OMR5" s="827"/>
      <c r="OMS5" s="827"/>
      <c r="OMT5" s="827"/>
      <c r="OMU5" s="827"/>
      <c r="OMV5" s="827"/>
      <c r="OMW5" s="827"/>
      <c r="OMX5" s="827"/>
      <c r="OMY5" s="827"/>
      <c r="OMZ5" s="827"/>
      <c r="ONA5" s="827"/>
      <c r="ONB5" s="827"/>
      <c r="ONC5" s="827"/>
      <c r="OND5" s="827"/>
      <c r="ONE5" s="827"/>
      <c r="ONF5" s="827"/>
      <c r="ONG5" s="826"/>
      <c r="ONH5" s="827"/>
      <c r="ONI5" s="827"/>
      <c r="ONJ5" s="827"/>
      <c r="ONK5" s="827"/>
      <c r="ONL5" s="827"/>
      <c r="ONM5" s="827"/>
      <c r="ONN5" s="827"/>
      <c r="ONO5" s="827"/>
      <c r="ONP5" s="827"/>
      <c r="ONQ5" s="827"/>
      <c r="ONR5" s="827"/>
      <c r="ONS5" s="827"/>
      <c r="ONT5" s="827"/>
      <c r="ONU5" s="827"/>
      <c r="ONV5" s="827"/>
      <c r="ONW5" s="827"/>
      <c r="ONX5" s="827"/>
      <c r="ONY5" s="827"/>
      <c r="ONZ5" s="827"/>
      <c r="OOA5" s="827"/>
      <c r="OOB5" s="827"/>
      <c r="OOC5" s="827"/>
      <c r="OOD5" s="827"/>
      <c r="OOE5" s="827"/>
      <c r="OOF5" s="827"/>
      <c r="OOG5" s="827"/>
      <c r="OOH5" s="827"/>
      <c r="OOI5" s="827"/>
      <c r="OOJ5" s="827"/>
      <c r="OOK5" s="827"/>
      <c r="OOL5" s="826"/>
      <c r="OOM5" s="827"/>
      <c r="OON5" s="827"/>
      <c r="OOO5" s="827"/>
      <c r="OOP5" s="827"/>
      <c r="OOQ5" s="827"/>
      <c r="OOR5" s="827"/>
      <c r="OOS5" s="827"/>
      <c r="OOT5" s="827"/>
      <c r="OOU5" s="827"/>
      <c r="OOV5" s="827"/>
      <c r="OOW5" s="827"/>
      <c r="OOX5" s="827"/>
      <c r="OOY5" s="827"/>
      <c r="OOZ5" s="827"/>
      <c r="OPA5" s="827"/>
      <c r="OPB5" s="827"/>
      <c r="OPC5" s="827"/>
      <c r="OPD5" s="827"/>
      <c r="OPE5" s="827"/>
      <c r="OPF5" s="827"/>
      <c r="OPG5" s="827"/>
      <c r="OPH5" s="827"/>
      <c r="OPI5" s="827"/>
      <c r="OPJ5" s="827"/>
      <c r="OPK5" s="827"/>
      <c r="OPL5" s="827"/>
      <c r="OPM5" s="827"/>
      <c r="OPN5" s="827"/>
      <c r="OPO5" s="827"/>
      <c r="OPP5" s="827"/>
      <c r="OPQ5" s="826"/>
      <c r="OPR5" s="827"/>
      <c r="OPS5" s="827"/>
      <c r="OPT5" s="827"/>
      <c r="OPU5" s="827"/>
      <c r="OPV5" s="827"/>
      <c r="OPW5" s="827"/>
      <c r="OPX5" s="827"/>
      <c r="OPY5" s="827"/>
      <c r="OPZ5" s="827"/>
      <c r="OQA5" s="827"/>
      <c r="OQB5" s="827"/>
      <c r="OQC5" s="827"/>
      <c r="OQD5" s="827"/>
      <c r="OQE5" s="827"/>
      <c r="OQF5" s="827"/>
      <c r="OQG5" s="827"/>
      <c r="OQH5" s="827"/>
      <c r="OQI5" s="827"/>
      <c r="OQJ5" s="827"/>
      <c r="OQK5" s="827"/>
      <c r="OQL5" s="827"/>
      <c r="OQM5" s="827"/>
      <c r="OQN5" s="827"/>
      <c r="OQO5" s="827"/>
      <c r="OQP5" s="827"/>
      <c r="OQQ5" s="827"/>
      <c r="OQR5" s="827"/>
      <c r="OQS5" s="827"/>
      <c r="OQT5" s="827"/>
      <c r="OQU5" s="827"/>
      <c r="OQV5" s="826"/>
      <c r="OQW5" s="827"/>
      <c r="OQX5" s="827"/>
      <c r="OQY5" s="827"/>
      <c r="OQZ5" s="827"/>
      <c r="ORA5" s="827"/>
      <c r="ORB5" s="827"/>
      <c r="ORC5" s="827"/>
      <c r="ORD5" s="827"/>
      <c r="ORE5" s="827"/>
      <c r="ORF5" s="827"/>
      <c r="ORG5" s="827"/>
      <c r="ORH5" s="827"/>
      <c r="ORI5" s="827"/>
      <c r="ORJ5" s="827"/>
      <c r="ORK5" s="827"/>
      <c r="ORL5" s="827"/>
      <c r="ORM5" s="827"/>
      <c r="ORN5" s="827"/>
      <c r="ORO5" s="827"/>
      <c r="ORP5" s="827"/>
      <c r="ORQ5" s="827"/>
      <c r="ORR5" s="827"/>
      <c r="ORS5" s="827"/>
      <c r="ORT5" s="827"/>
      <c r="ORU5" s="827"/>
      <c r="ORV5" s="827"/>
      <c r="ORW5" s="827"/>
      <c r="ORX5" s="827"/>
      <c r="ORY5" s="827"/>
      <c r="ORZ5" s="827"/>
      <c r="OSA5" s="826"/>
      <c r="OSB5" s="827"/>
      <c r="OSC5" s="827"/>
      <c r="OSD5" s="827"/>
      <c r="OSE5" s="827"/>
      <c r="OSF5" s="827"/>
      <c r="OSG5" s="827"/>
      <c r="OSH5" s="827"/>
      <c r="OSI5" s="827"/>
      <c r="OSJ5" s="827"/>
      <c r="OSK5" s="827"/>
      <c r="OSL5" s="827"/>
      <c r="OSM5" s="827"/>
      <c r="OSN5" s="827"/>
      <c r="OSO5" s="827"/>
      <c r="OSP5" s="827"/>
      <c r="OSQ5" s="827"/>
      <c r="OSR5" s="827"/>
      <c r="OSS5" s="827"/>
      <c r="OST5" s="827"/>
      <c r="OSU5" s="827"/>
      <c r="OSV5" s="827"/>
      <c r="OSW5" s="827"/>
      <c r="OSX5" s="827"/>
      <c r="OSY5" s="827"/>
      <c r="OSZ5" s="827"/>
      <c r="OTA5" s="827"/>
      <c r="OTB5" s="827"/>
      <c r="OTC5" s="827"/>
      <c r="OTD5" s="827"/>
      <c r="OTE5" s="827"/>
      <c r="OTF5" s="826"/>
      <c r="OTG5" s="827"/>
      <c r="OTH5" s="827"/>
      <c r="OTI5" s="827"/>
      <c r="OTJ5" s="827"/>
      <c r="OTK5" s="827"/>
      <c r="OTL5" s="827"/>
      <c r="OTM5" s="827"/>
      <c r="OTN5" s="827"/>
      <c r="OTO5" s="827"/>
      <c r="OTP5" s="827"/>
      <c r="OTQ5" s="827"/>
      <c r="OTR5" s="827"/>
      <c r="OTS5" s="827"/>
      <c r="OTT5" s="827"/>
      <c r="OTU5" s="827"/>
      <c r="OTV5" s="827"/>
      <c r="OTW5" s="827"/>
      <c r="OTX5" s="827"/>
      <c r="OTY5" s="827"/>
      <c r="OTZ5" s="827"/>
      <c r="OUA5" s="827"/>
      <c r="OUB5" s="827"/>
      <c r="OUC5" s="827"/>
      <c r="OUD5" s="827"/>
      <c r="OUE5" s="827"/>
      <c r="OUF5" s="827"/>
      <c r="OUG5" s="827"/>
      <c r="OUH5" s="827"/>
      <c r="OUI5" s="827"/>
      <c r="OUJ5" s="827"/>
      <c r="OUK5" s="826"/>
      <c r="OUL5" s="827"/>
      <c r="OUM5" s="827"/>
      <c r="OUN5" s="827"/>
      <c r="OUO5" s="827"/>
      <c r="OUP5" s="827"/>
      <c r="OUQ5" s="827"/>
      <c r="OUR5" s="827"/>
      <c r="OUS5" s="827"/>
      <c r="OUT5" s="827"/>
      <c r="OUU5" s="827"/>
      <c r="OUV5" s="827"/>
      <c r="OUW5" s="827"/>
      <c r="OUX5" s="827"/>
      <c r="OUY5" s="827"/>
      <c r="OUZ5" s="827"/>
      <c r="OVA5" s="827"/>
      <c r="OVB5" s="827"/>
      <c r="OVC5" s="827"/>
      <c r="OVD5" s="827"/>
      <c r="OVE5" s="827"/>
      <c r="OVF5" s="827"/>
      <c r="OVG5" s="827"/>
      <c r="OVH5" s="827"/>
      <c r="OVI5" s="827"/>
      <c r="OVJ5" s="827"/>
      <c r="OVK5" s="827"/>
      <c r="OVL5" s="827"/>
      <c r="OVM5" s="827"/>
      <c r="OVN5" s="827"/>
      <c r="OVO5" s="827"/>
      <c r="OVP5" s="826"/>
      <c r="OVQ5" s="827"/>
      <c r="OVR5" s="827"/>
      <c r="OVS5" s="827"/>
      <c r="OVT5" s="827"/>
      <c r="OVU5" s="827"/>
      <c r="OVV5" s="827"/>
      <c r="OVW5" s="827"/>
      <c r="OVX5" s="827"/>
      <c r="OVY5" s="827"/>
      <c r="OVZ5" s="827"/>
      <c r="OWA5" s="827"/>
      <c r="OWB5" s="827"/>
      <c r="OWC5" s="827"/>
      <c r="OWD5" s="827"/>
      <c r="OWE5" s="827"/>
      <c r="OWF5" s="827"/>
      <c r="OWG5" s="827"/>
      <c r="OWH5" s="827"/>
      <c r="OWI5" s="827"/>
      <c r="OWJ5" s="827"/>
      <c r="OWK5" s="827"/>
      <c r="OWL5" s="827"/>
      <c r="OWM5" s="827"/>
      <c r="OWN5" s="827"/>
      <c r="OWO5" s="827"/>
      <c r="OWP5" s="827"/>
      <c r="OWQ5" s="827"/>
      <c r="OWR5" s="827"/>
      <c r="OWS5" s="827"/>
      <c r="OWT5" s="827"/>
      <c r="OWU5" s="826"/>
      <c r="OWV5" s="827"/>
      <c r="OWW5" s="827"/>
      <c r="OWX5" s="827"/>
      <c r="OWY5" s="827"/>
      <c r="OWZ5" s="827"/>
      <c r="OXA5" s="827"/>
      <c r="OXB5" s="827"/>
      <c r="OXC5" s="827"/>
      <c r="OXD5" s="827"/>
      <c r="OXE5" s="827"/>
      <c r="OXF5" s="827"/>
      <c r="OXG5" s="827"/>
      <c r="OXH5" s="827"/>
      <c r="OXI5" s="827"/>
      <c r="OXJ5" s="827"/>
      <c r="OXK5" s="827"/>
      <c r="OXL5" s="827"/>
      <c r="OXM5" s="827"/>
      <c r="OXN5" s="827"/>
      <c r="OXO5" s="827"/>
      <c r="OXP5" s="827"/>
      <c r="OXQ5" s="827"/>
      <c r="OXR5" s="827"/>
      <c r="OXS5" s="827"/>
      <c r="OXT5" s="827"/>
      <c r="OXU5" s="827"/>
      <c r="OXV5" s="827"/>
      <c r="OXW5" s="827"/>
      <c r="OXX5" s="827"/>
      <c r="OXY5" s="827"/>
      <c r="OXZ5" s="826"/>
      <c r="OYA5" s="827"/>
      <c r="OYB5" s="827"/>
      <c r="OYC5" s="827"/>
      <c r="OYD5" s="827"/>
      <c r="OYE5" s="827"/>
      <c r="OYF5" s="827"/>
      <c r="OYG5" s="827"/>
      <c r="OYH5" s="827"/>
      <c r="OYI5" s="827"/>
      <c r="OYJ5" s="827"/>
      <c r="OYK5" s="827"/>
      <c r="OYL5" s="827"/>
      <c r="OYM5" s="827"/>
      <c r="OYN5" s="827"/>
      <c r="OYO5" s="827"/>
      <c r="OYP5" s="827"/>
      <c r="OYQ5" s="827"/>
      <c r="OYR5" s="827"/>
      <c r="OYS5" s="827"/>
      <c r="OYT5" s="827"/>
      <c r="OYU5" s="827"/>
      <c r="OYV5" s="827"/>
      <c r="OYW5" s="827"/>
      <c r="OYX5" s="827"/>
      <c r="OYY5" s="827"/>
      <c r="OYZ5" s="827"/>
      <c r="OZA5" s="827"/>
      <c r="OZB5" s="827"/>
      <c r="OZC5" s="827"/>
      <c r="OZD5" s="827"/>
      <c r="OZE5" s="826"/>
      <c r="OZF5" s="827"/>
      <c r="OZG5" s="827"/>
      <c r="OZH5" s="827"/>
      <c r="OZI5" s="827"/>
      <c r="OZJ5" s="827"/>
      <c r="OZK5" s="827"/>
      <c r="OZL5" s="827"/>
      <c r="OZM5" s="827"/>
      <c r="OZN5" s="827"/>
      <c r="OZO5" s="827"/>
      <c r="OZP5" s="827"/>
      <c r="OZQ5" s="827"/>
      <c r="OZR5" s="827"/>
      <c r="OZS5" s="827"/>
      <c r="OZT5" s="827"/>
      <c r="OZU5" s="827"/>
      <c r="OZV5" s="827"/>
      <c r="OZW5" s="827"/>
      <c r="OZX5" s="827"/>
      <c r="OZY5" s="827"/>
      <c r="OZZ5" s="827"/>
      <c r="PAA5" s="827"/>
      <c r="PAB5" s="827"/>
      <c r="PAC5" s="827"/>
      <c r="PAD5" s="827"/>
      <c r="PAE5" s="827"/>
      <c r="PAF5" s="827"/>
      <c r="PAG5" s="827"/>
      <c r="PAH5" s="827"/>
      <c r="PAI5" s="827"/>
      <c r="PAJ5" s="826"/>
      <c r="PAK5" s="827"/>
      <c r="PAL5" s="827"/>
      <c r="PAM5" s="827"/>
      <c r="PAN5" s="827"/>
      <c r="PAO5" s="827"/>
      <c r="PAP5" s="827"/>
      <c r="PAQ5" s="827"/>
      <c r="PAR5" s="827"/>
      <c r="PAS5" s="827"/>
      <c r="PAT5" s="827"/>
      <c r="PAU5" s="827"/>
      <c r="PAV5" s="827"/>
      <c r="PAW5" s="827"/>
      <c r="PAX5" s="827"/>
      <c r="PAY5" s="827"/>
      <c r="PAZ5" s="827"/>
      <c r="PBA5" s="827"/>
      <c r="PBB5" s="827"/>
      <c r="PBC5" s="827"/>
      <c r="PBD5" s="827"/>
      <c r="PBE5" s="827"/>
      <c r="PBF5" s="827"/>
      <c r="PBG5" s="827"/>
      <c r="PBH5" s="827"/>
      <c r="PBI5" s="827"/>
      <c r="PBJ5" s="827"/>
      <c r="PBK5" s="827"/>
      <c r="PBL5" s="827"/>
      <c r="PBM5" s="827"/>
      <c r="PBN5" s="827"/>
      <c r="PBO5" s="826"/>
      <c r="PBP5" s="827"/>
      <c r="PBQ5" s="827"/>
      <c r="PBR5" s="827"/>
      <c r="PBS5" s="827"/>
      <c r="PBT5" s="827"/>
      <c r="PBU5" s="827"/>
      <c r="PBV5" s="827"/>
      <c r="PBW5" s="827"/>
      <c r="PBX5" s="827"/>
      <c r="PBY5" s="827"/>
      <c r="PBZ5" s="827"/>
      <c r="PCA5" s="827"/>
      <c r="PCB5" s="827"/>
      <c r="PCC5" s="827"/>
      <c r="PCD5" s="827"/>
      <c r="PCE5" s="827"/>
      <c r="PCF5" s="827"/>
      <c r="PCG5" s="827"/>
      <c r="PCH5" s="827"/>
      <c r="PCI5" s="827"/>
      <c r="PCJ5" s="827"/>
      <c r="PCK5" s="827"/>
      <c r="PCL5" s="827"/>
      <c r="PCM5" s="827"/>
      <c r="PCN5" s="827"/>
      <c r="PCO5" s="827"/>
      <c r="PCP5" s="827"/>
      <c r="PCQ5" s="827"/>
      <c r="PCR5" s="827"/>
      <c r="PCS5" s="827"/>
      <c r="PCT5" s="826"/>
      <c r="PCU5" s="827"/>
      <c r="PCV5" s="827"/>
      <c r="PCW5" s="827"/>
      <c r="PCX5" s="827"/>
      <c r="PCY5" s="827"/>
      <c r="PCZ5" s="827"/>
      <c r="PDA5" s="827"/>
      <c r="PDB5" s="827"/>
      <c r="PDC5" s="827"/>
      <c r="PDD5" s="827"/>
      <c r="PDE5" s="827"/>
      <c r="PDF5" s="827"/>
      <c r="PDG5" s="827"/>
      <c r="PDH5" s="827"/>
      <c r="PDI5" s="827"/>
      <c r="PDJ5" s="827"/>
      <c r="PDK5" s="827"/>
      <c r="PDL5" s="827"/>
      <c r="PDM5" s="827"/>
      <c r="PDN5" s="827"/>
      <c r="PDO5" s="827"/>
      <c r="PDP5" s="827"/>
      <c r="PDQ5" s="827"/>
      <c r="PDR5" s="827"/>
      <c r="PDS5" s="827"/>
      <c r="PDT5" s="827"/>
      <c r="PDU5" s="827"/>
      <c r="PDV5" s="827"/>
      <c r="PDW5" s="827"/>
      <c r="PDX5" s="827"/>
      <c r="PDY5" s="826"/>
      <c r="PDZ5" s="827"/>
      <c r="PEA5" s="827"/>
      <c r="PEB5" s="827"/>
      <c r="PEC5" s="827"/>
      <c r="PED5" s="827"/>
      <c r="PEE5" s="827"/>
      <c r="PEF5" s="827"/>
      <c r="PEG5" s="827"/>
      <c r="PEH5" s="827"/>
      <c r="PEI5" s="827"/>
      <c r="PEJ5" s="827"/>
      <c r="PEK5" s="827"/>
      <c r="PEL5" s="827"/>
      <c r="PEM5" s="827"/>
      <c r="PEN5" s="827"/>
      <c r="PEO5" s="827"/>
      <c r="PEP5" s="827"/>
      <c r="PEQ5" s="827"/>
      <c r="PER5" s="827"/>
      <c r="PES5" s="827"/>
      <c r="PET5" s="827"/>
      <c r="PEU5" s="827"/>
      <c r="PEV5" s="827"/>
      <c r="PEW5" s="827"/>
      <c r="PEX5" s="827"/>
      <c r="PEY5" s="827"/>
      <c r="PEZ5" s="827"/>
      <c r="PFA5" s="827"/>
      <c r="PFB5" s="827"/>
      <c r="PFC5" s="827"/>
      <c r="PFD5" s="826"/>
      <c r="PFE5" s="827"/>
      <c r="PFF5" s="827"/>
      <c r="PFG5" s="827"/>
      <c r="PFH5" s="827"/>
      <c r="PFI5" s="827"/>
      <c r="PFJ5" s="827"/>
      <c r="PFK5" s="827"/>
      <c r="PFL5" s="827"/>
      <c r="PFM5" s="827"/>
      <c r="PFN5" s="827"/>
      <c r="PFO5" s="827"/>
      <c r="PFP5" s="827"/>
      <c r="PFQ5" s="827"/>
      <c r="PFR5" s="827"/>
      <c r="PFS5" s="827"/>
      <c r="PFT5" s="827"/>
      <c r="PFU5" s="827"/>
      <c r="PFV5" s="827"/>
      <c r="PFW5" s="827"/>
      <c r="PFX5" s="827"/>
      <c r="PFY5" s="827"/>
      <c r="PFZ5" s="827"/>
      <c r="PGA5" s="827"/>
      <c r="PGB5" s="827"/>
      <c r="PGC5" s="827"/>
      <c r="PGD5" s="827"/>
      <c r="PGE5" s="827"/>
      <c r="PGF5" s="827"/>
      <c r="PGG5" s="827"/>
      <c r="PGH5" s="827"/>
      <c r="PGI5" s="826"/>
      <c r="PGJ5" s="827"/>
      <c r="PGK5" s="827"/>
      <c r="PGL5" s="827"/>
      <c r="PGM5" s="827"/>
      <c r="PGN5" s="827"/>
      <c r="PGO5" s="827"/>
      <c r="PGP5" s="827"/>
      <c r="PGQ5" s="827"/>
      <c r="PGR5" s="827"/>
      <c r="PGS5" s="827"/>
      <c r="PGT5" s="827"/>
      <c r="PGU5" s="827"/>
      <c r="PGV5" s="827"/>
      <c r="PGW5" s="827"/>
      <c r="PGX5" s="827"/>
      <c r="PGY5" s="827"/>
      <c r="PGZ5" s="827"/>
      <c r="PHA5" s="827"/>
      <c r="PHB5" s="827"/>
      <c r="PHC5" s="827"/>
      <c r="PHD5" s="827"/>
      <c r="PHE5" s="827"/>
      <c r="PHF5" s="827"/>
      <c r="PHG5" s="827"/>
      <c r="PHH5" s="827"/>
      <c r="PHI5" s="827"/>
      <c r="PHJ5" s="827"/>
      <c r="PHK5" s="827"/>
      <c r="PHL5" s="827"/>
      <c r="PHM5" s="827"/>
      <c r="PHN5" s="826"/>
      <c r="PHO5" s="827"/>
      <c r="PHP5" s="827"/>
      <c r="PHQ5" s="827"/>
      <c r="PHR5" s="827"/>
      <c r="PHS5" s="827"/>
      <c r="PHT5" s="827"/>
      <c r="PHU5" s="827"/>
      <c r="PHV5" s="827"/>
      <c r="PHW5" s="827"/>
      <c r="PHX5" s="827"/>
      <c r="PHY5" s="827"/>
      <c r="PHZ5" s="827"/>
      <c r="PIA5" s="827"/>
      <c r="PIB5" s="827"/>
      <c r="PIC5" s="827"/>
      <c r="PID5" s="827"/>
      <c r="PIE5" s="827"/>
      <c r="PIF5" s="827"/>
      <c r="PIG5" s="827"/>
      <c r="PIH5" s="827"/>
      <c r="PII5" s="827"/>
      <c r="PIJ5" s="827"/>
      <c r="PIK5" s="827"/>
      <c r="PIL5" s="827"/>
      <c r="PIM5" s="827"/>
      <c r="PIN5" s="827"/>
      <c r="PIO5" s="827"/>
      <c r="PIP5" s="827"/>
      <c r="PIQ5" s="827"/>
      <c r="PIR5" s="827"/>
      <c r="PIS5" s="826"/>
      <c r="PIT5" s="827"/>
      <c r="PIU5" s="827"/>
      <c r="PIV5" s="827"/>
      <c r="PIW5" s="827"/>
      <c r="PIX5" s="827"/>
      <c r="PIY5" s="827"/>
      <c r="PIZ5" s="827"/>
      <c r="PJA5" s="827"/>
      <c r="PJB5" s="827"/>
      <c r="PJC5" s="827"/>
      <c r="PJD5" s="827"/>
      <c r="PJE5" s="827"/>
      <c r="PJF5" s="827"/>
      <c r="PJG5" s="827"/>
      <c r="PJH5" s="827"/>
      <c r="PJI5" s="827"/>
      <c r="PJJ5" s="827"/>
      <c r="PJK5" s="827"/>
      <c r="PJL5" s="827"/>
      <c r="PJM5" s="827"/>
      <c r="PJN5" s="827"/>
      <c r="PJO5" s="827"/>
      <c r="PJP5" s="827"/>
      <c r="PJQ5" s="827"/>
      <c r="PJR5" s="827"/>
      <c r="PJS5" s="827"/>
      <c r="PJT5" s="827"/>
      <c r="PJU5" s="827"/>
      <c r="PJV5" s="827"/>
      <c r="PJW5" s="827"/>
      <c r="PJX5" s="826"/>
      <c r="PJY5" s="827"/>
      <c r="PJZ5" s="827"/>
      <c r="PKA5" s="827"/>
      <c r="PKB5" s="827"/>
      <c r="PKC5" s="827"/>
      <c r="PKD5" s="827"/>
      <c r="PKE5" s="827"/>
      <c r="PKF5" s="827"/>
      <c r="PKG5" s="827"/>
      <c r="PKH5" s="827"/>
      <c r="PKI5" s="827"/>
      <c r="PKJ5" s="827"/>
      <c r="PKK5" s="827"/>
      <c r="PKL5" s="827"/>
      <c r="PKM5" s="827"/>
      <c r="PKN5" s="827"/>
      <c r="PKO5" s="827"/>
      <c r="PKP5" s="827"/>
      <c r="PKQ5" s="827"/>
      <c r="PKR5" s="827"/>
      <c r="PKS5" s="827"/>
      <c r="PKT5" s="827"/>
      <c r="PKU5" s="827"/>
      <c r="PKV5" s="827"/>
      <c r="PKW5" s="827"/>
      <c r="PKX5" s="827"/>
      <c r="PKY5" s="827"/>
      <c r="PKZ5" s="827"/>
      <c r="PLA5" s="827"/>
      <c r="PLB5" s="827"/>
      <c r="PLC5" s="826"/>
      <c r="PLD5" s="827"/>
      <c r="PLE5" s="827"/>
      <c r="PLF5" s="827"/>
      <c r="PLG5" s="827"/>
      <c r="PLH5" s="827"/>
      <c r="PLI5" s="827"/>
      <c r="PLJ5" s="827"/>
      <c r="PLK5" s="827"/>
      <c r="PLL5" s="827"/>
      <c r="PLM5" s="827"/>
      <c r="PLN5" s="827"/>
      <c r="PLO5" s="827"/>
      <c r="PLP5" s="827"/>
      <c r="PLQ5" s="827"/>
      <c r="PLR5" s="827"/>
      <c r="PLS5" s="827"/>
      <c r="PLT5" s="827"/>
      <c r="PLU5" s="827"/>
      <c r="PLV5" s="827"/>
      <c r="PLW5" s="827"/>
      <c r="PLX5" s="827"/>
      <c r="PLY5" s="827"/>
      <c r="PLZ5" s="827"/>
      <c r="PMA5" s="827"/>
      <c r="PMB5" s="827"/>
      <c r="PMC5" s="827"/>
      <c r="PMD5" s="827"/>
      <c r="PME5" s="827"/>
      <c r="PMF5" s="827"/>
      <c r="PMG5" s="827"/>
      <c r="PMH5" s="826"/>
      <c r="PMI5" s="827"/>
      <c r="PMJ5" s="827"/>
      <c r="PMK5" s="827"/>
      <c r="PML5" s="827"/>
      <c r="PMM5" s="827"/>
      <c r="PMN5" s="827"/>
      <c r="PMO5" s="827"/>
      <c r="PMP5" s="827"/>
      <c r="PMQ5" s="827"/>
      <c r="PMR5" s="827"/>
      <c r="PMS5" s="827"/>
      <c r="PMT5" s="827"/>
      <c r="PMU5" s="827"/>
      <c r="PMV5" s="827"/>
      <c r="PMW5" s="827"/>
      <c r="PMX5" s="827"/>
      <c r="PMY5" s="827"/>
      <c r="PMZ5" s="827"/>
      <c r="PNA5" s="827"/>
      <c r="PNB5" s="827"/>
      <c r="PNC5" s="827"/>
      <c r="PND5" s="827"/>
      <c r="PNE5" s="827"/>
      <c r="PNF5" s="827"/>
      <c r="PNG5" s="827"/>
      <c r="PNH5" s="827"/>
      <c r="PNI5" s="827"/>
      <c r="PNJ5" s="827"/>
      <c r="PNK5" s="827"/>
      <c r="PNL5" s="827"/>
      <c r="PNM5" s="826"/>
      <c r="PNN5" s="827"/>
      <c r="PNO5" s="827"/>
      <c r="PNP5" s="827"/>
      <c r="PNQ5" s="827"/>
      <c r="PNR5" s="827"/>
      <c r="PNS5" s="827"/>
      <c r="PNT5" s="827"/>
      <c r="PNU5" s="827"/>
      <c r="PNV5" s="827"/>
      <c r="PNW5" s="827"/>
      <c r="PNX5" s="827"/>
      <c r="PNY5" s="827"/>
      <c r="PNZ5" s="827"/>
      <c r="POA5" s="827"/>
      <c r="POB5" s="827"/>
      <c r="POC5" s="827"/>
      <c r="POD5" s="827"/>
      <c r="POE5" s="827"/>
      <c r="POF5" s="827"/>
      <c r="POG5" s="827"/>
      <c r="POH5" s="827"/>
      <c r="POI5" s="827"/>
      <c r="POJ5" s="827"/>
      <c r="POK5" s="827"/>
      <c r="POL5" s="827"/>
      <c r="POM5" s="827"/>
      <c r="PON5" s="827"/>
      <c r="POO5" s="827"/>
      <c r="POP5" s="827"/>
      <c r="POQ5" s="827"/>
      <c r="POR5" s="826"/>
      <c r="POS5" s="827"/>
      <c r="POT5" s="827"/>
      <c r="POU5" s="827"/>
      <c r="POV5" s="827"/>
      <c r="POW5" s="827"/>
      <c r="POX5" s="827"/>
      <c r="POY5" s="827"/>
      <c r="POZ5" s="827"/>
      <c r="PPA5" s="827"/>
      <c r="PPB5" s="827"/>
      <c r="PPC5" s="827"/>
      <c r="PPD5" s="827"/>
      <c r="PPE5" s="827"/>
      <c r="PPF5" s="827"/>
      <c r="PPG5" s="827"/>
      <c r="PPH5" s="827"/>
      <c r="PPI5" s="827"/>
      <c r="PPJ5" s="827"/>
      <c r="PPK5" s="827"/>
      <c r="PPL5" s="827"/>
      <c r="PPM5" s="827"/>
      <c r="PPN5" s="827"/>
      <c r="PPO5" s="827"/>
      <c r="PPP5" s="827"/>
      <c r="PPQ5" s="827"/>
      <c r="PPR5" s="827"/>
      <c r="PPS5" s="827"/>
      <c r="PPT5" s="827"/>
      <c r="PPU5" s="827"/>
      <c r="PPV5" s="827"/>
      <c r="PPW5" s="826"/>
      <c r="PPX5" s="827"/>
      <c r="PPY5" s="827"/>
      <c r="PPZ5" s="827"/>
      <c r="PQA5" s="827"/>
      <c r="PQB5" s="827"/>
      <c r="PQC5" s="827"/>
      <c r="PQD5" s="827"/>
      <c r="PQE5" s="827"/>
      <c r="PQF5" s="827"/>
      <c r="PQG5" s="827"/>
      <c r="PQH5" s="827"/>
      <c r="PQI5" s="827"/>
      <c r="PQJ5" s="827"/>
      <c r="PQK5" s="827"/>
      <c r="PQL5" s="827"/>
      <c r="PQM5" s="827"/>
      <c r="PQN5" s="827"/>
      <c r="PQO5" s="827"/>
      <c r="PQP5" s="827"/>
      <c r="PQQ5" s="827"/>
      <c r="PQR5" s="827"/>
      <c r="PQS5" s="827"/>
      <c r="PQT5" s="827"/>
      <c r="PQU5" s="827"/>
      <c r="PQV5" s="827"/>
      <c r="PQW5" s="827"/>
      <c r="PQX5" s="827"/>
      <c r="PQY5" s="827"/>
      <c r="PQZ5" s="827"/>
      <c r="PRA5" s="827"/>
      <c r="PRB5" s="826"/>
      <c r="PRC5" s="827"/>
      <c r="PRD5" s="827"/>
      <c r="PRE5" s="827"/>
      <c r="PRF5" s="827"/>
      <c r="PRG5" s="827"/>
      <c r="PRH5" s="827"/>
      <c r="PRI5" s="827"/>
      <c r="PRJ5" s="827"/>
      <c r="PRK5" s="827"/>
      <c r="PRL5" s="827"/>
      <c r="PRM5" s="827"/>
      <c r="PRN5" s="827"/>
      <c r="PRO5" s="827"/>
      <c r="PRP5" s="827"/>
      <c r="PRQ5" s="827"/>
      <c r="PRR5" s="827"/>
      <c r="PRS5" s="827"/>
      <c r="PRT5" s="827"/>
      <c r="PRU5" s="827"/>
      <c r="PRV5" s="827"/>
      <c r="PRW5" s="827"/>
      <c r="PRX5" s="827"/>
      <c r="PRY5" s="827"/>
      <c r="PRZ5" s="827"/>
      <c r="PSA5" s="827"/>
      <c r="PSB5" s="827"/>
      <c r="PSC5" s="827"/>
      <c r="PSD5" s="827"/>
      <c r="PSE5" s="827"/>
      <c r="PSF5" s="827"/>
      <c r="PSG5" s="826"/>
      <c r="PSH5" s="827"/>
      <c r="PSI5" s="827"/>
      <c r="PSJ5" s="827"/>
      <c r="PSK5" s="827"/>
      <c r="PSL5" s="827"/>
      <c r="PSM5" s="827"/>
      <c r="PSN5" s="827"/>
      <c r="PSO5" s="827"/>
      <c r="PSP5" s="827"/>
      <c r="PSQ5" s="827"/>
      <c r="PSR5" s="827"/>
      <c r="PSS5" s="827"/>
      <c r="PST5" s="827"/>
      <c r="PSU5" s="827"/>
      <c r="PSV5" s="827"/>
      <c r="PSW5" s="827"/>
      <c r="PSX5" s="827"/>
      <c r="PSY5" s="827"/>
      <c r="PSZ5" s="827"/>
      <c r="PTA5" s="827"/>
      <c r="PTB5" s="827"/>
      <c r="PTC5" s="827"/>
      <c r="PTD5" s="827"/>
      <c r="PTE5" s="827"/>
      <c r="PTF5" s="827"/>
      <c r="PTG5" s="827"/>
      <c r="PTH5" s="827"/>
      <c r="PTI5" s="827"/>
      <c r="PTJ5" s="827"/>
      <c r="PTK5" s="827"/>
      <c r="PTL5" s="826"/>
      <c r="PTM5" s="827"/>
      <c r="PTN5" s="827"/>
      <c r="PTO5" s="827"/>
      <c r="PTP5" s="827"/>
      <c r="PTQ5" s="827"/>
      <c r="PTR5" s="827"/>
      <c r="PTS5" s="827"/>
      <c r="PTT5" s="827"/>
      <c r="PTU5" s="827"/>
      <c r="PTV5" s="827"/>
      <c r="PTW5" s="827"/>
      <c r="PTX5" s="827"/>
      <c r="PTY5" s="827"/>
      <c r="PTZ5" s="827"/>
      <c r="PUA5" s="827"/>
      <c r="PUB5" s="827"/>
      <c r="PUC5" s="827"/>
      <c r="PUD5" s="827"/>
      <c r="PUE5" s="827"/>
      <c r="PUF5" s="827"/>
      <c r="PUG5" s="827"/>
      <c r="PUH5" s="827"/>
      <c r="PUI5" s="827"/>
      <c r="PUJ5" s="827"/>
      <c r="PUK5" s="827"/>
      <c r="PUL5" s="827"/>
      <c r="PUM5" s="827"/>
      <c r="PUN5" s="827"/>
      <c r="PUO5" s="827"/>
      <c r="PUP5" s="827"/>
      <c r="PUQ5" s="826"/>
      <c r="PUR5" s="827"/>
      <c r="PUS5" s="827"/>
      <c r="PUT5" s="827"/>
      <c r="PUU5" s="827"/>
      <c r="PUV5" s="827"/>
      <c r="PUW5" s="827"/>
      <c r="PUX5" s="827"/>
      <c r="PUY5" s="827"/>
      <c r="PUZ5" s="827"/>
      <c r="PVA5" s="827"/>
      <c r="PVB5" s="827"/>
      <c r="PVC5" s="827"/>
      <c r="PVD5" s="827"/>
      <c r="PVE5" s="827"/>
      <c r="PVF5" s="827"/>
      <c r="PVG5" s="827"/>
      <c r="PVH5" s="827"/>
      <c r="PVI5" s="827"/>
      <c r="PVJ5" s="827"/>
      <c r="PVK5" s="827"/>
      <c r="PVL5" s="827"/>
      <c r="PVM5" s="827"/>
      <c r="PVN5" s="827"/>
      <c r="PVO5" s="827"/>
      <c r="PVP5" s="827"/>
      <c r="PVQ5" s="827"/>
      <c r="PVR5" s="827"/>
      <c r="PVS5" s="827"/>
      <c r="PVT5" s="827"/>
      <c r="PVU5" s="827"/>
      <c r="PVV5" s="826"/>
      <c r="PVW5" s="827"/>
      <c r="PVX5" s="827"/>
      <c r="PVY5" s="827"/>
      <c r="PVZ5" s="827"/>
      <c r="PWA5" s="827"/>
      <c r="PWB5" s="827"/>
      <c r="PWC5" s="827"/>
      <c r="PWD5" s="827"/>
      <c r="PWE5" s="827"/>
      <c r="PWF5" s="827"/>
      <c r="PWG5" s="827"/>
      <c r="PWH5" s="827"/>
      <c r="PWI5" s="827"/>
      <c r="PWJ5" s="827"/>
      <c r="PWK5" s="827"/>
      <c r="PWL5" s="827"/>
      <c r="PWM5" s="827"/>
      <c r="PWN5" s="827"/>
      <c r="PWO5" s="827"/>
      <c r="PWP5" s="827"/>
      <c r="PWQ5" s="827"/>
      <c r="PWR5" s="827"/>
      <c r="PWS5" s="827"/>
      <c r="PWT5" s="827"/>
      <c r="PWU5" s="827"/>
      <c r="PWV5" s="827"/>
      <c r="PWW5" s="827"/>
      <c r="PWX5" s="827"/>
      <c r="PWY5" s="827"/>
      <c r="PWZ5" s="827"/>
      <c r="PXA5" s="826"/>
      <c r="PXB5" s="827"/>
      <c r="PXC5" s="827"/>
      <c r="PXD5" s="827"/>
      <c r="PXE5" s="827"/>
      <c r="PXF5" s="827"/>
      <c r="PXG5" s="827"/>
      <c r="PXH5" s="827"/>
      <c r="PXI5" s="827"/>
      <c r="PXJ5" s="827"/>
      <c r="PXK5" s="827"/>
      <c r="PXL5" s="827"/>
      <c r="PXM5" s="827"/>
      <c r="PXN5" s="827"/>
      <c r="PXO5" s="827"/>
      <c r="PXP5" s="827"/>
      <c r="PXQ5" s="827"/>
      <c r="PXR5" s="827"/>
      <c r="PXS5" s="827"/>
      <c r="PXT5" s="827"/>
      <c r="PXU5" s="827"/>
      <c r="PXV5" s="827"/>
      <c r="PXW5" s="827"/>
      <c r="PXX5" s="827"/>
      <c r="PXY5" s="827"/>
      <c r="PXZ5" s="827"/>
      <c r="PYA5" s="827"/>
      <c r="PYB5" s="827"/>
      <c r="PYC5" s="827"/>
      <c r="PYD5" s="827"/>
      <c r="PYE5" s="827"/>
      <c r="PYF5" s="826"/>
      <c r="PYG5" s="827"/>
      <c r="PYH5" s="827"/>
      <c r="PYI5" s="827"/>
      <c r="PYJ5" s="827"/>
      <c r="PYK5" s="827"/>
      <c r="PYL5" s="827"/>
      <c r="PYM5" s="827"/>
      <c r="PYN5" s="827"/>
      <c r="PYO5" s="827"/>
      <c r="PYP5" s="827"/>
      <c r="PYQ5" s="827"/>
      <c r="PYR5" s="827"/>
      <c r="PYS5" s="827"/>
      <c r="PYT5" s="827"/>
      <c r="PYU5" s="827"/>
      <c r="PYV5" s="827"/>
      <c r="PYW5" s="827"/>
      <c r="PYX5" s="827"/>
      <c r="PYY5" s="827"/>
      <c r="PYZ5" s="827"/>
      <c r="PZA5" s="827"/>
      <c r="PZB5" s="827"/>
      <c r="PZC5" s="827"/>
      <c r="PZD5" s="827"/>
      <c r="PZE5" s="827"/>
      <c r="PZF5" s="827"/>
      <c r="PZG5" s="827"/>
      <c r="PZH5" s="827"/>
      <c r="PZI5" s="827"/>
      <c r="PZJ5" s="827"/>
      <c r="PZK5" s="826"/>
      <c r="PZL5" s="827"/>
      <c r="PZM5" s="827"/>
      <c r="PZN5" s="827"/>
      <c r="PZO5" s="827"/>
      <c r="PZP5" s="827"/>
      <c r="PZQ5" s="827"/>
      <c r="PZR5" s="827"/>
      <c r="PZS5" s="827"/>
      <c r="PZT5" s="827"/>
      <c r="PZU5" s="827"/>
      <c r="PZV5" s="827"/>
      <c r="PZW5" s="827"/>
      <c r="PZX5" s="827"/>
      <c r="PZY5" s="827"/>
      <c r="PZZ5" s="827"/>
      <c r="QAA5" s="827"/>
      <c r="QAB5" s="827"/>
      <c r="QAC5" s="827"/>
      <c r="QAD5" s="827"/>
      <c r="QAE5" s="827"/>
      <c r="QAF5" s="827"/>
      <c r="QAG5" s="827"/>
      <c r="QAH5" s="827"/>
      <c r="QAI5" s="827"/>
      <c r="QAJ5" s="827"/>
      <c r="QAK5" s="827"/>
      <c r="QAL5" s="827"/>
      <c r="QAM5" s="827"/>
      <c r="QAN5" s="827"/>
      <c r="QAO5" s="827"/>
      <c r="QAP5" s="826"/>
      <c r="QAQ5" s="827"/>
      <c r="QAR5" s="827"/>
      <c r="QAS5" s="827"/>
      <c r="QAT5" s="827"/>
      <c r="QAU5" s="827"/>
      <c r="QAV5" s="827"/>
      <c r="QAW5" s="827"/>
      <c r="QAX5" s="827"/>
      <c r="QAY5" s="827"/>
      <c r="QAZ5" s="827"/>
      <c r="QBA5" s="827"/>
      <c r="QBB5" s="827"/>
      <c r="QBC5" s="827"/>
      <c r="QBD5" s="827"/>
      <c r="QBE5" s="827"/>
      <c r="QBF5" s="827"/>
      <c r="QBG5" s="827"/>
      <c r="QBH5" s="827"/>
      <c r="QBI5" s="827"/>
      <c r="QBJ5" s="827"/>
      <c r="QBK5" s="827"/>
      <c r="QBL5" s="827"/>
      <c r="QBM5" s="827"/>
      <c r="QBN5" s="827"/>
      <c r="QBO5" s="827"/>
      <c r="QBP5" s="827"/>
      <c r="QBQ5" s="827"/>
      <c r="QBR5" s="827"/>
      <c r="QBS5" s="827"/>
      <c r="QBT5" s="827"/>
      <c r="QBU5" s="826"/>
      <c r="QBV5" s="827"/>
      <c r="QBW5" s="827"/>
      <c r="QBX5" s="827"/>
      <c r="QBY5" s="827"/>
      <c r="QBZ5" s="827"/>
      <c r="QCA5" s="827"/>
      <c r="QCB5" s="827"/>
      <c r="QCC5" s="827"/>
      <c r="QCD5" s="827"/>
      <c r="QCE5" s="827"/>
      <c r="QCF5" s="827"/>
      <c r="QCG5" s="827"/>
      <c r="QCH5" s="827"/>
      <c r="QCI5" s="827"/>
      <c r="QCJ5" s="827"/>
      <c r="QCK5" s="827"/>
      <c r="QCL5" s="827"/>
      <c r="QCM5" s="827"/>
      <c r="QCN5" s="827"/>
      <c r="QCO5" s="827"/>
      <c r="QCP5" s="827"/>
      <c r="QCQ5" s="827"/>
      <c r="QCR5" s="827"/>
      <c r="QCS5" s="827"/>
      <c r="QCT5" s="827"/>
      <c r="QCU5" s="827"/>
      <c r="QCV5" s="827"/>
      <c r="QCW5" s="827"/>
      <c r="QCX5" s="827"/>
      <c r="QCY5" s="827"/>
      <c r="QCZ5" s="826"/>
      <c r="QDA5" s="827"/>
      <c r="QDB5" s="827"/>
      <c r="QDC5" s="827"/>
      <c r="QDD5" s="827"/>
      <c r="QDE5" s="827"/>
      <c r="QDF5" s="827"/>
      <c r="QDG5" s="827"/>
      <c r="QDH5" s="827"/>
      <c r="QDI5" s="827"/>
      <c r="QDJ5" s="827"/>
      <c r="QDK5" s="827"/>
      <c r="QDL5" s="827"/>
      <c r="QDM5" s="827"/>
      <c r="QDN5" s="827"/>
      <c r="QDO5" s="827"/>
      <c r="QDP5" s="827"/>
      <c r="QDQ5" s="827"/>
      <c r="QDR5" s="827"/>
      <c r="QDS5" s="827"/>
      <c r="QDT5" s="827"/>
      <c r="QDU5" s="827"/>
      <c r="QDV5" s="827"/>
      <c r="QDW5" s="827"/>
      <c r="QDX5" s="827"/>
      <c r="QDY5" s="827"/>
      <c r="QDZ5" s="827"/>
      <c r="QEA5" s="827"/>
      <c r="QEB5" s="827"/>
      <c r="QEC5" s="827"/>
      <c r="QED5" s="827"/>
      <c r="QEE5" s="826"/>
      <c r="QEF5" s="827"/>
      <c r="QEG5" s="827"/>
      <c r="QEH5" s="827"/>
      <c r="QEI5" s="827"/>
      <c r="QEJ5" s="827"/>
      <c r="QEK5" s="827"/>
      <c r="QEL5" s="827"/>
      <c r="QEM5" s="827"/>
      <c r="QEN5" s="827"/>
      <c r="QEO5" s="827"/>
      <c r="QEP5" s="827"/>
      <c r="QEQ5" s="827"/>
      <c r="QER5" s="827"/>
      <c r="QES5" s="827"/>
      <c r="QET5" s="827"/>
      <c r="QEU5" s="827"/>
      <c r="QEV5" s="827"/>
      <c r="QEW5" s="827"/>
      <c r="QEX5" s="827"/>
      <c r="QEY5" s="827"/>
      <c r="QEZ5" s="827"/>
      <c r="QFA5" s="827"/>
      <c r="QFB5" s="827"/>
      <c r="QFC5" s="827"/>
      <c r="QFD5" s="827"/>
      <c r="QFE5" s="827"/>
      <c r="QFF5" s="827"/>
      <c r="QFG5" s="827"/>
      <c r="QFH5" s="827"/>
      <c r="QFI5" s="827"/>
      <c r="QFJ5" s="826"/>
      <c r="QFK5" s="827"/>
      <c r="QFL5" s="827"/>
      <c r="QFM5" s="827"/>
      <c r="QFN5" s="827"/>
      <c r="QFO5" s="827"/>
      <c r="QFP5" s="827"/>
      <c r="QFQ5" s="827"/>
      <c r="QFR5" s="827"/>
      <c r="QFS5" s="827"/>
      <c r="QFT5" s="827"/>
      <c r="QFU5" s="827"/>
      <c r="QFV5" s="827"/>
      <c r="QFW5" s="827"/>
      <c r="QFX5" s="827"/>
      <c r="QFY5" s="827"/>
      <c r="QFZ5" s="827"/>
      <c r="QGA5" s="827"/>
      <c r="QGB5" s="827"/>
      <c r="QGC5" s="827"/>
      <c r="QGD5" s="827"/>
      <c r="QGE5" s="827"/>
      <c r="QGF5" s="827"/>
      <c r="QGG5" s="827"/>
      <c r="QGH5" s="827"/>
      <c r="QGI5" s="827"/>
      <c r="QGJ5" s="827"/>
      <c r="QGK5" s="827"/>
      <c r="QGL5" s="827"/>
      <c r="QGM5" s="827"/>
      <c r="QGN5" s="827"/>
      <c r="QGO5" s="826"/>
      <c r="QGP5" s="827"/>
      <c r="QGQ5" s="827"/>
      <c r="QGR5" s="827"/>
      <c r="QGS5" s="827"/>
      <c r="QGT5" s="827"/>
      <c r="QGU5" s="827"/>
      <c r="QGV5" s="827"/>
      <c r="QGW5" s="827"/>
      <c r="QGX5" s="827"/>
      <c r="QGY5" s="827"/>
      <c r="QGZ5" s="827"/>
      <c r="QHA5" s="827"/>
      <c r="QHB5" s="827"/>
      <c r="QHC5" s="827"/>
      <c r="QHD5" s="827"/>
      <c r="QHE5" s="827"/>
      <c r="QHF5" s="827"/>
      <c r="QHG5" s="827"/>
      <c r="QHH5" s="827"/>
      <c r="QHI5" s="827"/>
      <c r="QHJ5" s="827"/>
      <c r="QHK5" s="827"/>
      <c r="QHL5" s="827"/>
      <c r="QHM5" s="827"/>
      <c r="QHN5" s="827"/>
      <c r="QHO5" s="827"/>
      <c r="QHP5" s="827"/>
      <c r="QHQ5" s="827"/>
      <c r="QHR5" s="827"/>
      <c r="QHS5" s="827"/>
      <c r="QHT5" s="826"/>
      <c r="QHU5" s="827"/>
      <c r="QHV5" s="827"/>
      <c r="QHW5" s="827"/>
      <c r="QHX5" s="827"/>
      <c r="QHY5" s="827"/>
      <c r="QHZ5" s="827"/>
      <c r="QIA5" s="827"/>
      <c r="QIB5" s="827"/>
      <c r="QIC5" s="827"/>
      <c r="QID5" s="827"/>
      <c r="QIE5" s="827"/>
      <c r="QIF5" s="827"/>
      <c r="QIG5" s="827"/>
      <c r="QIH5" s="827"/>
      <c r="QII5" s="827"/>
      <c r="QIJ5" s="827"/>
      <c r="QIK5" s="827"/>
      <c r="QIL5" s="827"/>
      <c r="QIM5" s="827"/>
      <c r="QIN5" s="827"/>
      <c r="QIO5" s="827"/>
      <c r="QIP5" s="827"/>
      <c r="QIQ5" s="827"/>
      <c r="QIR5" s="827"/>
      <c r="QIS5" s="827"/>
      <c r="QIT5" s="827"/>
      <c r="QIU5" s="827"/>
      <c r="QIV5" s="827"/>
      <c r="QIW5" s="827"/>
      <c r="QIX5" s="827"/>
      <c r="QIY5" s="826"/>
      <c r="QIZ5" s="827"/>
      <c r="QJA5" s="827"/>
      <c r="QJB5" s="827"/>
      <c r="QJC5" s="827"/>
      <c r="QJD5" s="827"/>
      <c r="QJE5" s="827"/>
      <c r="QJF5" s="827"/>
      <c r="QJG5" s="827"/>
      <c r="QJH5" s="827"/>
      <c r="QJI5" s="827"/>
      <c r="QJJ5" s="827"/>
      <c r="QJK5" s="827"/>
      <c r="QJL5" s="827"/>
      <c r="QJM5" s="827"/>
      <c r="QJN5" s="827"/>
      <c r="QJO5" s="827"/>
      <c r="QJP5" s="827"/>
      <c r="QJQ5" s="827"/>
      <c r="QJR5" s="827"/>
      <c r="QJS5" s="827"/>
      <c r="QJT5" s="827"/>
      <c r="QJU5" s="827"/>
      <c r="QJV5" s="827"/>
      <c r="QJW5" s="827"/>
      <c r="QJX5" s="827"/>
      <c r="QJY5" s="827"/>
      <c r="QJZ5" s="827"/>
      <c r="QKA5" s="827"/>
      <c r="QKB5" s="827"/>
      <c r="QKC5" s="827"/>
      <c r="QKD5" s="826"/>
      <c r="QKE5" s="827"/>
      <c r="QKF5" s="827"/>
      <c r="QKG5" s="827"/>
      <c r="QKH5" s="827"/>
      <c r="QKI5" s="827"/>
      <c r="QKJ5" s="827"/>
      <c r="QKK5" s="827"/>
      <c r="QKL5" s="827"/>
      <c r="QKM5" s="827"/>
      <c r="QKN5" s="827"/>
      <c r="QKO5" s="827"/>
      <c r="QKP5" s="827"/>
      <c r="QKQ5" s="827"/>
      <c r="QKR5" s="827"/>
      <c r="QKS5" s="827"/>
      <c r="QKT5" s="827"/>
      <c r="QKU5" s="827"/>
      <c r="QKV5" s="827"/>
      <c r="QKW5" s="827"/>
      <c r="QKX5" s="827"/>
      <c r="QKY5" s="827"/>
      <c r="QKZ5" s="827"/>
      <c r="QLA5" s="827"/>
      <c r="QLB5" s="827"/>
      <c r="QLC5" s="827"/>
      <c r="QLD5" s="827"/>
      <c r="QLE5" s="827"/>
      <c r="QLF5" s="827"/>
      <c r="QLG5" s="827"/>
      <c r="QLH5" s="827"/>
      <c r="QLI5" s="826"/>
      <c r="QLJ5" s="827"/>
      <c r="QLK5" s="827"/>
      <c r="QLL5" s="827"/>
      <c r="QLM5" s="827"/>
      <c r="QLN5" s="827"/>
      <c r="QLO5" s="827"/>
      <c r="QLP5" s="827"/>
      <c r="QLQ5" s="827"/>
      <c r="QLR5" s="827"/>
      <c r="QLS5" s="827"/>
      <c r="QLT5" s="827"/>
      <c r="QLU5" s="827"/>
      <c r="QLV5" s="827"/>
      <c r="QLW5" s="827"/>
      <c r="QLX5" s="827"/>
      <c r="QLY5" s="827"/>
      <c r="QLZ5" s="827"/>
      <c r="QMA5" s="827"/>
      <c r="QMB5" s="827"/>
      <c r="QMC5" s="827"/>
      <c r="QMD5" s="827"/>
      <c r="QME5" s="827"/>
      <c r="QMF5" s="827"/>
      <c r="QMG5" s="827"/>
      <c r="QMH5" s="827"/>
      <c r="QMI5" s="827"/>
      <c r="QMJ5" s="827"/>
      <c r="QMK5" s="827"/>
      <c r="QML5" s="827"/>
      <c r="QMM5" s="827"/>
      <c r="QMN5" s="826"/>
      <c r="QMO5" s="827"/>
      <c r="QMP5" s="827"/>
      <c r="QMQ5" s="827"/>
      <c r="QMR5" s="827"/>
      <c r="QMS5" s="827"/>
      <c r="QMT5" s="827"/>
      <c r="QMU5" s="827"/>
      <c r="QMV5" s="827"/>
      <c r="QMW5" s="827"/>
      <c r="QMX5" s="827"/>
      <c r="QMY5" s="827"/>
      <c r="QMZ5" s="827"/>
      <c r="QNA5" s="827"/>
      <c r="QNB5" s="827"/>
      <c r="QNC5" s="827"/>
      <c r="QND5" s="827"/>
      <c r="QNE5" s="827"/>
      <c r="QNF5" s="827"/>
      <c r="QNG5" s="827"/>
      <c r="QNH5" s="827"/>
      <c r="QNI5" s="827"/>
      <c r="QNJ5" s="827"/>
      <c r="QNK5" s="827"/>
      <c r="QNL5" s="827"/>
      <c r="QNM5" s="827"/>
      <c r="QNN5" s="827"/>
      <c r="QNO5" s="827"/>
      <c r="QNP5" s="827"/>
      <c r="QNQ5" s="827"/>
      <c r="QNR5" s="827"/>
      <c r="QNS5" s="826"/>
      <c r="QNT5" s="827"/>
      <c r="QNU5" s="827"/>
      <c r="QNV5" s="827"/>
      <c r="QNW5" s="827"/>
      <c r="QNX5" s="827"/>
      <c r="QNY5" s="827"/>
      <c r="QNZ5" s="827"/>
      <c r="QOA5" s="827"/>
      <c r="QOB5" s="827"/>
      <c r="QOC5" s="827"/>
      <c r="QOD5" s="827"/>
      <c r="QOE5" s="827"/>
      <c r="QOF5" s="827"/>
      <c r="QOG5" s="827"/>
      <c r="QOH5" s="827"/>
      <c r="QOI5" s="827"/>
      <c r="QOJ5" s="827"/>
      <c r="QOK5" s="827"/>
      <c r="QOL5" s="827"/>
      <c r="QOM5" s="827"/>
      <c r="QON5" s="827"/>
      <c r="QOO5" s="827"/>
      <c r="QOP5" s="827"/>
      <c r="QOQ5" s="827"/>
      <c r="QOR5" s="827"/>
      <c r="QOS5" s="827"/>
      <c r="QOT5" s="827"/>
      <c r="QOU5" s="827"/>
      <c r="QOV5" s="827"/>
      <c r="QOW5" s="827"/>
      <c r="QOX5" s="826"/>
      <c r="QOY5" s="827"/>
      <c r="QOZ5" s="827"/>
      <c r="QPA5" s="827"/>
      <c r="QPB5" s="827"/>
      <c r="QPC5" s="827"/>
      <c r="QPD5" s="827"/>
      <c r="QPE5" s="827"/>
      <c r="QPF5" s="827"/>
      <c r="QPG5" s="827"/>
      <c r="QPH5" s="827"/>
      <c r="QPI5" s="827"/>
      <c r="QPJ5" s="827"/>
      <c r="QPK5" s="827"/>
      <c r="QPL5" s="827"/>
      <c r="QPM5" s="827"/>
      <c r="QPN5" s="827"/>
      <c r="QPO5" s="827"/>
      <c r="QPP5" s="827"/>
      <c r="QPQ5" s="827"/>
      <c r="QPR5" s="827"/>
      <c r="QPS5" s="827"/>
      <c r="QPT5" s="827"/>
      <c r="QPU5" s="827"/>
      <c r="QPV5" s="827"/>
      <c r="QPW5" s="827"/>
      <c r="QPX5" s="827"/>
      <c r="QPY5" s="827"/>
      <c r="QPZ5" s="827"/>
      <c r="QQA5" s="827"/>
      <c r="QQB5" s="827"/>
      <c r="QQC5" s="826"/>
      <c r="QQD5" s="827"/>
      <c r="QQE5" s="827"/>
      <c r="QQF5" s="827"/>
      <c r="QQG5" s="827"/>
      <c r="QQH5" s="827"/>
      <c r="QQI5" s="827"/>
      <c r="QQJ5" s="827"/>
      <c r="QQK5" s="827"/>
      <c r="QQL5" s="827"/>
      <c r="QQM5" s="827"/>
      <c r="QQN5" s="827"/>
      <c r="QQO5" s="827"/>
      <c r="QQP5" s="827"/>
      <c r="QQQ5" s="827"/>
      <c r="QQR5" s="827"/>
      <c r="QQS5" s="827"/>
      <c r="QQT5" s="827"/>
      <c r="QQU5" s="827"/>
      <c r="QQV5" s="827"/>
      <c r="QQW5" s="827"/>
      <c r="QQX5" s="827"/>
      <c r="QQY5" s="827"/>
      <c r="QQZ5" s="827"/>
      <c r="QRA5" s="827"/>
      <c r="QRB5" s="827"/>
      <c r="QRC5" s="827"/>
      <c r="QRD5" s="827"/>
      <c r="QRE5" s="827"/>
      <c r="QRF5" s="827"/>
      <c r="QRG5" s="827"/>
      <c r="QRH5" s="826"/>
      <c r="QRI5" s="827"/>
      <c r="QRJ5" s="827"/>
      <c r="QRK5" s="827"/>
      <c r="QRL5" s="827"/>
      <c r="QRM5" s="827"/>
      <c r="QRN5" s="827"/>
      <c r="QRO5" s="827"/>
      <c r="QRP5" s="827"/>
      <c r="QRQ5" s="827"/>
      <c r="QRR5" s="827"/>
      <c r="QRS5" s="827"/>
      <c r="QRT5" s="827"/>
      <c r="QRU5" s="827"/>
      <c r="QRV5" s="827"/>
      <c r="QRW5" s="827"/>
      <c r="QRX5" s="827"/>
      <c r="QRY5" s="827"/>
      <c r="QRZ5" s="827"/>
      <c r="QSA5" s="827"/>
      <c r="QSB5" s="827"/>
      <c r="QSC5" s="827"/>
      <c r="QSD5" s="827"/>
      <c r="QSE5" s="827"/>
      <c r="QSF5" s="827"/>
      <c r="QSG5" s="827"/>
      <c r="QSH5" s="827"/>
      <c r="QSI5" s="827"/>
      <c r="QSJ5" s="827"/>
      <c r="QSK5" s="827"/>
      <c r="QSL5" s="827"/>
      <c r="QSM5" s="826"/>
      <c r="QSN5" s="827"/>
      <c r="QSO5" s="827"/>
      <c r="QSP5" s="827"/>
      <c r="QSQ5" s="827"/>
      <c r="QSR5" s="827"/>
      <c r="QSS5" s="827"/>
      <c r="QST5" s="827"/>
      <c r="QSU5" s="827"/>
      <c r="QSV5" s="827"/>
      <c r="QSW5" s="827"/>
      <c r="QSX5" s="827"/>
      <c r="QSY5" s="827"/>
      <c r="QSZ5" s="827"/>
      <c r="QTA5" s="827"/>
      <c r="QTB5" s="827"/>
      <c r="QTC5" s="827"/>
      <c r="QTD5" s="827"/>
      <c r="QTE5" s="827"/>
      <c r="QTF5" s="827"/>
      <c r="QTG5" s="827"/>
      <c r="QTH5" s="827"/>
      <c r="QTI5" s="827"/>
      <c r="QTJ5" s="827"/>
      <c r="QTK5" s="827"/>
      <c r="QTL5" s="827"/>
      <c r="QTM5" s="827"/>
      <c r="QTN5" s="827"/>
      <c r="QTO5" s="827"/>
      <c r="QTP5" s="827"/>
      <c r="QTQ5" s="827"/>
      <c r="QTR5" s="826"/>
      <c r="QTS5" s="827"/>
      <c r="QTT5" s="827"/>
      <c r="QTU5" s="827"/>
      <c r="QTV5" s="827"/>
      <c r="QTW5" s="827"/>
      <c r="QTX5" s="827"/>
      <c r="QTY5" s="827"/>
      <c r="QTZ5" s="827"/>
      <c r="QUA5" s="827"/>
      <c r="QUB5" s="827"/>
      <c r="QUC5" s="827"/>
      <c r="QUD5" s="827"/>
      <c r="QUE5" s="827"/>
      <c r="QUF5" s="827"/>
      <c r="QUG5" s="827"/>
      <c r="QUH5" s="827"/>
      <c r="QUI5" s="827"/>
      <c r="QUJ5" s="827"/>
      <c r="QUK5" s="827"/>
      <c r="QUL5" s="827"/>
      <c r="QUM5" s="827"/>
      <c r="QUN5" s="827"/>
      <c r="QUO5" s="827"/>
      <c r="QUP5" s="827"/>
      <c r="QUQ5" s="827"/>
      <c r="QUR5" s="827"/>
      <c r="QUS5" s="827"/>
      <c r="QUT5" s="827"/>
      <c r="QUU5" s="827"/>
      <c r="QUV5" s="827"/>
      <c r="QUW5" s="826"/>
      <c r="QUX5" s="827"/>
      <c r="QUY5" s="827"/>
      <c r="QUZ5" s="827"/>
      <c r="QVA5" s="827"/>
      <c r="QVB5" s="827"/>
      <c r="QVC5" s="827"/>
      <c r="QVD5" s="827"/>
      <c r="QVE5" s="827"/>
      <c r="QVF5" s="827"/>
      <c r="QVG5" s="827"/>
      <c r="QVH5" s="827"/>
      <c r="QVI5" s="827"/>
      <c r="QVJ5" s="827"/>
      <c r="QVK5" s="827"/>
      <c r="QVL5" s="827"/>
      <c r="QVM5" s="827"/>
      <c r="QVN5" s="827"/>
      <c r="QVO5" s="827"/>
      <c r="QVP5" s="827"/>
      <c r="QVQ5" s="827"/>
      <c r="QVR5" s="827"/>
      <c r="QVS5" s="827"/>
      <c r="QVT5" s="827"/>
      <c r="QVU5" s="827"/>
      <c r="QVV5" s="827"/>
      <c r="QVW5" s="827"/>
      <c r="QVX5" s="827"/>
      <c r="QVY5" s="827"/>
      <c r="QVZ5" s="827"/>
      <c r="QWA5" s="827"/>
      <c r="QWB5" s="826"/>
      <c r="QWC5" s="827"/>
      <c r="QWD5" s="827"/>
      <c r="QWE5" s="827"/>
      <c r="QWF5" s="827"/>
      <c r="QWG5" s="827"/>
      <c r="QWH5" s="827"/>
      <c r="QWI5" s="827"/>
      <c r="QWJ5" s="827"/>
      <c r="QWK5" s="827"/>
      <c r="QWL5" s="827"/>
      <c r="QWM5" s="827"/>
      <c r="QWN5" s="827"/>
      <c r="QWO5" s="827"/>
      <c r="QWP5" s="827"/>
      <c r="QWQ5" s="827"/>
      <c r="QWR5" s="827"/>
      <c r="QWS5" s="827"/>
      <c r="QWT5" s="827"/>
      <c r="QWU5" s="827"/>
      <c r="QWV5" s="827"/>
      <c r="QWW5" s="827"/>
      <c r="QWX5" s="827"/>
      <c r="QWY5" s="827"/>
      <c r="QWZ5" s="827"/>
      <c r="QXA5" s="827"/>
      <c r="QXB5" s="827"/>
      <c r="QXC5" s="827"/>
      <c r="QXD5" s="827"/>
      <c r="QXE5" s="827"/>
      <c r="QXF5" s="827"/>
      <c r="QXG5" s="826"/>
      <c r="QXH5" s="827"/>
      <c r="QXI5" s="827"/>
      <c r="QXJ5" s="827"/>
      <c r="QXK5" s="827"/>
      <c r="QXL5" s="827"/>
      <c r="QXM5" s="827"/>
      <c r="QXN5" s="827"/>
      <c r="QXO5" s="827"/>
      <c r="QXP5" s="827"/>
      <c r="QXQ5" s="827"/>
      <c r="QXR5" s="827"/>
      <c r="QXS5" s="827"/>
      <c r="QXT5" s="827"/>
      <c r="QXU5" s="827"/>
      <c r="QXV5" s="827"/>
      <c r="QXW5" s="827"/>
      <c r="QXX5" s="827"/>
      <c r="QXY5" s="827"/>
      <c r="QXZ5" s="827"/>
      <c r="QYA5" s="827"/>
      <c r="QYB5" s="827"/>
      <c r="QYC5" s="827"/>
      <c r="QYD5" s="827"/>
      <c r="QYE5" s="827"/>
      <c r="QYF5" s="827"/>
      <c r="QYG5" s="827"/>
      <c r="QYH5" s="827"/>
      <c r="QYI5" s="827"/>
      <c r="QYJ5" s="827"/>
      <c r="QYK5" s="827"/>
      <c r="QYL5" s="826"/>
      <c r="QYM5" s="827"/>
      <c r="QYN5" s="827"/>
      <c r="QYO5" s="827"/>
      <c r="QYP5" s="827"/>
      <c r="QYQ5" s="827"/>
      <c r="QYR5" s="827"/>
      <c r="QYS5" s="827"/>
      <c r="QYT5" s="827"/>
      <c r="QYU5" s="827"/>
      <c r="QYV5" s="827"/>
      <c r="QYW5" s="827"/>
      <c r="QYX5" s="827"/>
      <c r="QYY5" s="827"/>
      <c r="QYZ5" s="827"/>
      <c r="QZA5" s="827"/>
      <c r="QZB5" s="827"/>
      <c r="QZC5" s="827"/>
      <c r="QZD5" s="827"/>
      <c r="QZE5" s="827"/>
      <c r="QZF5" s="827"/>
      <c r="QZG5" s="827"/>
      <c r="QZH5" s="827"/>
      <c r="QZI5" s="827"/>
      <c r="QZJ5" s="827"/>
      <c r="QZK5" s="827"/>
      <c r="QZL5" s="827"/>
      <c r="QZM5" s="827"/>
      <c r="QZN5" s="827"/>
      <c r="QZO5" s="827"/>
      <c r="QZP5" s="827"/>
      <c r="QZQ5" s="826"/>
      <c r="QZR5" s="827"/>
      <c r="QZS5" s="827"/>
      <c r="QZT5" s="827"/>
      <c r="QZU5" s="827"/>
      <c r="QZV5" s="827"/>
      <c r="QZW5" s="827"/>
      <c r="QZX5" s="827"/>
      <c r="QZY5" s="827"/>
      <c r="QZZ5" s="827"/>
      <c r="RAA5" s="827"/>
      <c r="RAB5" s="827"/>
      <c r="RAC5" s="827"/>
      <c r="RAD5" s="827"/>
      <c r="RAE5" s="827"/>
      <c r="RAF5" s="827"/>
      <c r="RAG5" s="827"/>
      <c r="RAH5" s="827"/>
      <c r="RAI5" s="827"/>
      <c r="RAJ5" s="827"/>
      <c r="RAK5" s="827"/>
      <c r="RAL5" s="827"/>
      <c r="RAM5" s="827"/>
      <c r="RAN5" s="827"/>
      <c r="RAO5" s="827"/>
      <c r="RAP5" s="827"/>
      <c r="RAQ5" s="827"/>
      <c r="RAR5" s="827"/>
      <c r="RAS5" s="827"/>
      <c r="RAT5" s="827"/>
      <c r="RAU5" s="827"/>
      <c r="RAV5" s="826"/>
      <c r="RAW5" s="827"/>
      <c r="RAX5" s="827"/>
      <c r="RAY5" s="827"/>
      <c r="RAZ5" s="827"/>
      <c r="RBA5" s="827"/>
      <c r="RBB5" s="827"/>
      <c r="RBC5" s="827"/>
      <c r="RBD5" s="827"/>
      <c r="RBE5" s="827"/>
      <c r="RBF5" s="827"/>
      <c r="RBG5" s="827"/>
      <c r="RBH5" s="827"/>
      <c r="RBI5" s="827"/>
      <c r="RBJ5" s="827"/>
      <c r="RBK5" s="827"/>
      <c r="RBL5" s="827"/>
      <c r="RBM5" s="827"/>
      <c r="RBN5" s="827"/>
      <c r="RBO5" s="827"/>
      <c r="RBP5" s="827"/>
      <c r="RBQ5" s="827"/>
      <c r="RBR5" s="827"/>
      <c r="RBS5" s="827"/>
      <c r="RBT5" s="827"/>
      <c r="RBU5" s="827"/>
      <c r="RBV5" s="827"/>
      <c r="RBW5" s="827"/>
      <c r="RBX5" s="827"/>
      <c r="RBY5" s="827"/>
      <c r="RBZ5" s="827"/>
      <c r="RCA5" s="826"/>
      <c r="RCB5" s="827"/>
      <c r="RCC5" s="827"/>
      <c r="RCD5" s="827"/>
      <c r="RCE5" s="827"/>
      <c r="RCF5" s="827"/>
      <c r="RCG5" s="827"/>
      <c r="RCH5" s="827"/>
      <c r="RCI5" s="827"/>
      <c r="RCJ5" s="827"/>
      <c r="RCK5" s="827"/>
      <c r="RCL5" s="827"/>
      <c r="RCM5" s="827"/>
      <c r="RCN5" s="827"/>
      <c r="RCO5" s="827"/>
      <c r="RCP5" s="827"/>
      <c r="RCQ5" s="827"/>
      <c r="RCR5" s="827"/>
      <c r="RCS5" s="827"/>
      <c r="RCT5" s="827"/>
      <c r="RCU5" s="827"/>
      <c r="RCV5" s="827"/>
      <c r="RCW5" s="827"/>
      <c r="RCX5" s="827"/>
      <c r="RCY5" s="827"/>
      <c r="RCZ5" s="827"/>
      <c r="RDA5" s="827"/>
      <c r="RDB5" s="827"/>
      <c r="RDC5" s="827"/>
      <c r="RDD5" s="827"/>
      <c r="RDE5" s="827"/>
      <c r="RDF5" s="826"/>
      <c r="RDG5" s="827"/>
      <c r="RDH5" s="827"/>
      <c r="RDI5" s="827"/>
      <c r="RDJ5" s="827"/>
      <c r="RDK5" s="827"/>
      <c r="RDL5" s="827"/>
      <c r="RDM5" s="827"/>
      <c r="RDN5" s="827"/>
      <c r="RDO5" s="827"/>
      <c r="RDP5" s="827"/>
      <c r="RDQ5" s="827"/>
      <c r="RDR5" s="827"/>
      <c r="RDS5" s="827"/>
      <c r="RDT5" s="827"/>
      <c r="RDU5" s="827"/>
      <c r="RDV5" s="827"/>
      <c r="RDW5" s="827"/>
      <c r="RDX5" s="827"/>
      <c r="RDY5" s="827"/>
      <c r="RDZ5" s="827"/>
      <c r="REA5" s="827"/>
      <c r="REB5" s="827"/>
      <c r="REC5" s="827"/>
      <c r="RED5" s="827"/>
      <c r="REE5" s="827"/>
      <c r="REF5" s="827"/>
      <c r="REG5" s="827"/>
      <c r="REH5" s="827"/>
      <c r="REI5" s="827"/>
      <c r="REJ5" s="827"/>
      <c r="REK5" s="826"/>
      <c r="REL5" s="827"/>
      <c r="REM5" s="827"/>
      <c r="REN5" s="827"/>
      <c r="REO5" s="827"/>
      <c r="REP5" s="827"/>
      <c r="REQ5" s="827"/>
      <c r="RER5" s="827"/>
      <c r="RES5" s="827"/>
      <c r="RET5" s="827"/>
      <c r="REU5" s="827"/>
      <c r="REV5" s="827"/>
      <c r="REW5" s="827"/>
      <c r="REX5" s="827"/>
      <c r="REY5" s="827"/>
      <c r="REZ5" s="827"/>
      <c r="RFA5" s="827"/>
      <c r="RFB5" s="827"/>
      <c r="RFC5" s="827"/>
      <c r="RFD5" s="827"/>
      <c r="RFE5" s="827"/>
      <c r="RFF5" s="827"/>
      <c r="RFG5" s="827"/>
      <c r="RFH5" s="827"/>
      <c r="RFI5" s="827"/>
      <c r="RFJ5" s="827"/>
      <c r="RFK5" s="827"/>
      <c r="RFL5" s="827"/>
      <c r="RFM5" s="827"/>
      <c r="RFN5" s="827"/>
      <c r="RFO5" s="827"/>
      <c r="RFP5" s="826"/>
      <c r="RFQ5" s="827"/>
      <c r="RFR5" s="827"/>
      <c r="RFS5" s="827"/>
      <c r="RFT5" s="827"/>
      <c r="RFU5" s="827"/>
      <c r="RFV5" s="827"/>
      <c r="RFW5" s="827"/>
      <c r="RFX5" s="827"/>
      <c r="RFY5" s="827"/>
      <c r="RFZ5" s="827"/>
      <c r="RGA5" s="827"/>
      <c r="RGB5" s="827"/>
      <c r="RGC5" s="827"/>
      <c r="RGD5" s="827"/>
      <c r="RGE5" s="827"/>
      <c r="RGF5" s="827"/>
      <c r="RGG5" s="827"/>
      <c r="RGH5" s="827"/>
      <c r="RGI5" s="827"/>
      <c r="RGJ5" s="827"/>
      <c r="RGK5" s="827"/>
      <c r="RGL5" s="827"/>
      <c r="RGM5" s="827"/>
      <c r="RGN5" s="827"/>
      <c r="RGO5" s="827"/>
      <c r="RGP5" s="827"/>
      <c r="RGQ5" s="827"/>
      <c r="RGR5" s="827"/>
      <c r="RGS5" s="827"/>
      <c r="RGT5" s="827"/>
      <c r="RGU5" s="826"/>
      <c r="RGV5" s="827"/>
      <c r="RGW5" s="827"/>
      <c r="RGX5" s="827"/>
      <c r="RGY5" s="827"/>
      <c r="RGZ5" s="827"/>
      <c r="RHA5" s="827"/>
      <c r="RHB5" s="827"/>
      <c r="RHC5" s="827"/>
      <c r="RHD5" s="827"/>
      <c r="RHE5" s="827"/>
      <c r="RHF5" s="827"/>
      <c r="RHG5" s="827"/>
      <c r="RHH5" s="827"/>
      <c r="RHI5" s="827"/>
      <c r="RHJ5" s="827"/>
      <c r="RHK5" s="827"/>
      <c r="RHL5" s="827"/>
      <c r="RHM5" s="827"/>
      <c r="RHN5" s="827"/>
      <c r="RHO5" s="827"/>
      <c r="RHP5" s="827"/>
      <c r="RHQ5" s="827"/>
      <c r="RHR5" s="827"/>
      <c r="RHS5" s="827"/>
      <c r="RHT5" s="827"/>
      <c r="RHU5" s="827"/>
      <c r="RHV5" s="827"/>
      <c r="RHW5" s="827"/>
      <c r="RHX5" s="827"/>
      <c r="RHY5" s="827"/>
      <c r="RHZ5" s="826"/>
      <c r="RIA5" s="827"/>
      <c r="RIB5" s="827"/>
      <c r="RIC5" s="827"/>
      <c r="RID5" s="827"/>
      <c r="RIE5" s="827"/>
      <c r="RIF5" s="827"/>
      <c r="RIG5" s="827"/>
      <c r="RIH5" s="827"/>
      <c r="RII5" s="827"/>
      <c r="RIJ5" s="827"/>
      <c r="RIK5" s="827"/>
      <c r="RIL5" s="827"/>
      <c r="RIM5" s="827"/>
      <c r="RIN5" s="827"/>
      <c r="RIO5" s="827"/>
      <c r="RIP5" s="827"/>
      <c r="RIQ5" s="827"/>
      <c r="RIR5" s="827"/>
      <c r="RIS5" s="827"/>
      <c r="RIT5" s="827"/>
      <c r="RIU5" s="827"/>
      <c r="RIV5" s="827"/>
      <c r="RIW5" s="827"/>
      <c r="RIX5" s="827"/>
      <c r="RIY5" s="827"/>
      <c r="RIZ5" s="827"/>
      <c r="RJA5" s="827"/>
      <c r="RJB5" s="827"/>
      <c r="RJC5" s="827"/>
      <c r="RJD5" s="827"/>
      <c r="RJE5" s="826"/>
      <c r="RJF5" s="827"/>
      <c r="RJG5" s="827"/>
      <c r="RJH5" s="827"/>
      <c r="RJI5" s="827"/>
      <c r="RJJ5" s="827"/>
      <c r="RJK5" s="827"/>
      <c r="RJL5" s="827"/>
      <c r="RJM5" s="827"/>
      <c r="RJN5" s="827"/>
      <c r="RJO5" s="827"/>
      <c r="RJP5" s="827"/>
      <c r="RJQ5" s="827"/>
      <c r="RJR5" s="827"/>
      <c r="RJS5" s="827"/>
      <c r="RJT5" s="827"/>
      <c r="RJU5" s="827"/>
      <c r="RJV5" s="827"/>
      <c r="RJW5" s="827"/>
      <c r="RJX5" s="827"/>
      <c r="RJY5" s="827"/>
      <c r="RJZ5" s="827"/>
      <c r="RKA5" s="827"/>
      <c r="RKB5" s="827"/>
      <c r="RKC5" s="827"/>
      <c r="RKD5" s="827"/>
      <c r="RKE5" s="827"/>
      <c r="RKF5" s="827"/>
      <c r="RKG5" s="827"/>
      <c r="RKH5" s="827"/>
      <c r="RKI5" s="827"/>
      <c r="RKJ5" s="826"/>
      <c r="RKK5" s="827"/>
      <c r="RKL5" s="827"/>
      <c r="RKM5" s="827"/>
      <c r="RKN5" s="827"/>
      <c r="RKO5" s="827"/>
      <c r="RKP5" s="827"/>
      <c r="RKQ5" s="827"/>
      <c r="RKR5" s="827"/>
      <c r="RKS5" s="827"/>
      <c r="RKT5" s="827"/>
      <c r="RKU5" s="827"/>
      <c r="RKV5" s="827"/>
      <c r="RKW5" s="827"/>
      <c r="RKX5" s="827"/>
      <c r="RKY5" s="827"/>
      <c r="RKZ5" s="827"/>
      <c r="RLA5" s="827"/>
      <c r="RLB5" s="827"/>
      <c r="RLC5" s="827"/>
      <c r="RLD5" s="827"/>
      <c r="RLE5" s="827"/>
      <c r="RLF5" s="827"/>
      <c r="RLG5" s="827"/>
      <c r="RLH5" s="827"/>
      <c r="RLI5" s="827"/>
      <c r="RLJ5" s="827"/>
      <c r="RLK5" s="827"/>
      <c r="RLL5" s="827"/>
      <c r="RLM5" s="827"/>
      <c r="RLN5" s="827"/>
      <c r="RLO5" s="826"/>
      <c r="RLP5" s="827"/>
      <c r="RLQ5" s="827"/>
      <c r="RLR5" s="827"/>
      <c r="RLS5" s="827"/>
      <c r="RLT5" s="827"/>
      <c r="RLU5" s="827"/>
      <c r="RLV5" s="827"/>
      <c r="RLW5" s="827"/>
      <c r="RLX5" s="827"/>
      <c r="RLY5" s="827"/>
      <c r="RLZ5" s="827"/>
      <c r="RMA5" s="827"/>
      <c r="RMB5" s="827"/>
      <c r="RMC5" s="827"/>
      <c r="RMD5" s="827"/>
      <c r="RME5" s="827"/>
      <c r="RMF5" s="827"/>
      <c r="RMG5" s="827"/>
      <c r="RMH5" s="827"/>
      <c r="RMI5" s="827"/>
      <c r="RMJ5" s="827"/>
      <c r="RMK5" s="827"/>
      <c r="RML5" s="827"/>
      <c r="RMM5" s="827"/>
      <c r="RMN5" s="827"/>
      <c r="RMO5" s="827"/>
      <c r="RMP5" s="827"/>
      <c r="RMQ5" s="827"/>
      <c r="RMR5" s="827"/>
      <c r="RMS5" s="827"/>
      <c r="RMT5" s="826"/>
      <c r="RMU5" s="827"/>
      <c r="RMV5" s="827"/>
      <c r="RMW5" s="827"/>
      <c r="RMX5" s="827"/>
      <c r="RMY5" s="827"/>
      <c r="RMZ5" s="827"/>
      <c r="RNA5" s="827"/>
      <c r="RNB5" s="827"/>
      <c r="RNC5" s="827"/>
      <c r="RND5" s="827"/>
      <c r="RNE5" s="827"/>
      <c r="RNF5" s="827"/>
      <c r="RNG5" s="827"/>
      <c r="RNH5" s="827"/>
      <c r="RNI5" s="827"/>
      <c r="RNJ5" s="827"/>
      <c r="RNK5" s="827"/>
      <c r="RNL5" s="827"/>
      <c r="RNM5" s="827"/>
      <c r="RNN5" s="827"/>
      <c r="RNO5" s="827"/>
      <c r="RNP5" s="827"/>
      <c r="RNQ5" s="827"/>
      <c r="RNR5" s="827"/>
      <c r="RNS5" s="827"/>
      <c r="RNT5" s="827"/>
      <c r="RNU5" s="827"/>
      <c r="RNV5" s="827"/>
      <c r="RNW5" s="827"/>
      <c r="RNX5" s="827"/>
      <c r="RNY5" s="826"/>
      <c r="RNZ5" s="827"/>
      <c r="ROA5" s="827"/>
      <c r="ROB5" s="827"/>
      <c r="ROC5" s="827"/>
      <c r="ROD5" s="827"/>
      <c r="ROE5" s="827"/>
      <c r="ROF5" s="827"/>
      <c r="ROG5" s="827"/>
      <c r="ROH5" s="827"/>
      <c r="ROI5" s="827"/>
      <c r="ROJ5" s="827"/>
      <c r="ROK5" s="827"/>
      <c r="ROL5" s="827"/>
      <c r="ROM5" s="827"/>
      <c r="RON5" s="827"/>
      <c r="ROO5" s="827"/>
      <c r="ROP5" s="827"/>
      <c r="ROQ5" s="827"/>
      <c r="ROR5" s="827"/>
      <c r="ROS5" s="827"/>
      <c r="ROT5" s="827"/>
      <c r="ROU5" s="827"/>
      <c r="ROV5" s="827"/>
      <c r="ROW5" s="827"/>
      <c r="ROX5" s="827"/>
      <c r="ROY5" s="827"/>
      <c r="ROZ5" s="827"/>
      <c r="RPA5" s="827"/>
      <c r="RPB5" s="827"/>
      <c r="RPC5" s="827"/>
      <c r="RPD5" s="826"/>
      <c r="RPE5" s="827"/>
      <c r="RPF5" s="827"/>
      <c r="RPG5" s="827"/>
      <c r="RPH5" s="827"/>
      <c r="RPI5" s="827"/>
      <c r="RPJ5" s="827"/>
      <c r="RPK5" s="827"/>
      <c r="RPL5" s="827"/>
      <c r="RPM5" s="827"/>
      <c r="RPN5" s="827"/>
      <c r="RPO5" s="827"/>
      <c r="RPP5" s="827"/>
      <c r="RPQ5" s="827"/>
      <c r="RPR5" s="827"/>
      <c r="RPS5" s="827"/>
      <c r="RPT5" s="827"/>
      <c r="RPU5" s="827"/>
      <c r="RPV5" s="827"/>
      <c r="RPW5" s="827"/>
      <c r="RPX5" s="827"/>
      <c r="RPY5" s="827"/>
      <c r="RPZ5" s="827"/>
      <c r="RQA5" s="827"/>
      <c r="RQB5" s="827"/>
      <c r="RQC5" s="827"/>
      <c r="RQD5" s="827"/>
      <c r="RQE5" s="827"/>
      <c r="RQF5" s="827"/>
      <c r="RQG5" s="827"/>
      <c r="RQH5" s="827"/>
      <c r="RQI5" s="826"/>
      <c r="RQJ5" s="827"/>
      <c r="RQK5" s="827"/>
      <c r="RQL5" s="827"/>
      <c r="RQM5" s="827"/>
      <c r="RQN5" s="827"/>
      <c r="RQO5" s="827"/>
      <c r="RQP5" s="827"/>
      <c r="RQQ5" s="827"/>
      <c r="RQR5" s="827"/>
      <c r="RQS5" s="827"/>
      <c r="RQT5" s="827"/>
      <c r="RQU5" s="827"/>
      <c r="RQV5" s="827"/>
      <c r="RQW5" s="827"/>
      <c r="RQX5" s="827"/>
      <c r="RQY5" s="827"/>
      <c r="RQZ5" s="827"/>
      <c r="RRA5" s="827"/>
      <c r="RRB5" s="827"/>
      <c r="RRC5" s="827"/>
      <c r="RRD5" s="827"/>
      <c r="RRE5" s="827"/>
      <c r="RRF5" s="827"/>
      <c r="RRG5" s="827"/>
      <c r="RRH5" s="827"/>
      <c r="RRI5" s="827"/>
      <c r="RRJ5" s="827"/>
      <c r="RRK5" s="827"/>
      <c r="RRL5" s="827"/>
      <c r="RRM5" s="827"/>
      <c r="RRN5" s="826"/>
      <c r="RRO5" s="827"/>
      <c r="RRP5" s="827"/>
      <c r="RRQ5" s="827"/>
      <c r="RRR5" s="827"/>
      <c r="RRS5" s="827"/>
      <c r="RRT5" s="827"/>
      <c r="RRU5" s="827"/>
      <c r="RRV5" s="827"/>
      <c r="RRW5" s="827"/>
      <c r="RRX5" s="827"/>
      <c r="RRY5" s="827"/>
      <c r="RRZ5" s="827"/>
      <c r="RSA5" s="827"/>
      <c r="RSB5" s="827"/>
      <c r="RSC5" s="827"/>
      <c r="RSD5" s="827"/>
      <c r="RSE5" s="827"/>
      <c r="RSF5" s="827"/>
      <c r="RSG5" s="827"/>
      <c r="RSH5" s="827"/>
      <c r="RSI5" s="827"/>
      <c r="RSJ5" s="827"/>
      <c r="RSK5" s="827"/>
      <c r="RSL5" s="827"/>
      <c r="RSM5" s="827"/>
      <c r="RSN5" s="827"/>
      <c r="RSO5" s="827"/>
      <c r="RSP5" s="827"/>
      <c r="RSQ5" s="827"/>
      <c r="RSR5" s="827"/>
      <c r="RSS5" s="826"/>
      <c r="RST5" s="827"/>
      <c r="RSU5" s="827"/>
      <c r="RSV5" s="827"/>
      <c r="RSW5" s="827"/>
      <c r="RSX5" s="827"/>
      <c r="RSY5" s="827"/>
      <c r="RSZ5" s="827"/>
      <c r="RTA5" s="827"/>
      <c r="RTB5" s="827"/>
      <c r="RTC5" s="827"/>
      <c r="RTD5" s="827"/>
      <c r="RTE5" s="827"/>
      <c r="RTF5" s="827"/>
      <c r="RTG5" s="827"/>
      <c r="RTH5" s="827"/>
      <c r="RTI5" s="827"/>
      <c r="RTJ5" s="827"/>
      <c r="RTK5" s="827"/>
      <c r="RTL5" s="827"/>
      <c r="RTM5" s="827"/>
      <c r="RTN5" s="827"/>
      <c r="RTO5" s="827"/>
      <c r="RTP5" s="827"/>
      <c r="RTQ5" s="827"/>
      <c r="RTR5" s="827"/>
      <c r="RTS5" s="827"/>
      <c r="RTT5" s="827"/>
      <c r="RTU5" s="827"/>
      <c r="RTV5" s="827"/>
      <c r="RTW5" s="827"/>
      <c r="RTX5" s="826"/>
      <c r="RTY5" s="827"/>
      <c r="RTZ5" s="827"/>
      <c r="RUA5" s="827"/>
      <c r="RUB5" s="827"/>
      <c r="RUC5" s="827"/>
      <c r="RUD5" s="827"/>
      <c r="RUE5" s="827"/>
      <c r="RUF5" s="827"/>
      <c r="RUG5" s="827"/>
      <c r="RUH5" s="827"/>
      <c r="RUI5" s="827"/>
      <c r="RUJ5" s="827"/>
      <c r="RUK5" s="827"/>
      <c r="RUL5" s="827"/>
      <c r="RUM5" s="827"/>
      <c r="RUN5" s="827"/>
      <c r="RUO5" s="827"/>
      <c r="RUP5" s="827"/>
      <c r="RUQ5" s="827"/>
      <c r="RUR5" s="827"/>
      <c r="RUS5" s="827"/>
      <c r="RUT5" s="827"/>
      <c r="RUU5" s="827"/>
      <c r="RUV5" s="827"/>
      <c r="RUW5" s="827"/>
      <c r="RUX5" s="827"/>
      <c r="RUY5" s="827"/>
      <c r="RUZ5" s="827"/>
      <c r="RVA5" s="827"/>
      <c r="RVB5" s="827"/>
      <c r="RVC5" s="826"/>
      <c r="RVD5" s="827"/>
      <c r="RVE5" s="827"/>
      <c r="RVF5" s="827"/>
      <c r="RVG5" s="827"/>
      <c r="RVH5" s="827"/>
      <c r="RVI5" s="827"/>
      <c r="RVJ5" s="827"/>
      <c r="RVK5" s="827"/>
      <c r="RVL5" s="827"/>
      <c r="RVM5" s="827"/>
      <c r="RVN5" s="827"/>
      <c r="RVO5" s="827"/>
      <c r="RVP5" s="827"/>
      <c r="RVQ5" s="827"/>
      <c r="RVR5" s="827"/>
      <c r="RVS5" s="827"/>
      <c r="RVT5" s="827"/>
      <c r="RVU5" s="827"/>
      <c r="RVV5" s="827"/>
      <c r="RVW5" s="827"/>
      <c r="RVX5" s="827"/>
      <c r="RVY5" s="827"/>
      <c r="RVZ5" s="827"/>
      <c r="RWA5" s="827"/>
      <c r="RWB5" s="827"/>
      <c r="RWC5" s="827"/>
      <c r="RWD5" s="827"/>
      <c r="RWE5" s="827"/>
      <c r="RWF5" s="827"/>
      <c r="RWG5" s="827"/>
      <c r="RWH5" s="826"/>
      <c r="RWI5" s="827"/>
      <c r="RWJ5" s="827"/>
      <c r="RWK5" s="827"/>
      <c r="RWL5" s="827"/>
      <c r="RWM5" s="827"/>
      <c r="RWN5" s="827"/>
      <c r="RWO5" s="827"/>
      <c r="RWP5" s="827"/>
      <c r="RWQ5" s="827"/>
      <c r="RWR5" s="827"/>
      <c r="RWS5" s="827"/>
      <c r="RWT5" s="827"/>
      <c r="RWU5" s="827"/>
      <c r="RWV5" s="827"/>
      <c r="RWW5" s="827"/>
      <c r="RWX5" s="827"/>
      <c r="RWY5" s="827"/>
      <c r="RWZ5" s="827"/>
      <c r="RXA5" s="827"/>
      <c r="RXB5" s="827"/>
      <c r="RXC5" s="827"/>
      <c r="RXD5" s="827"/>
      <c r="RXE5" s="827"/>
      <c r="RXF5" s="827"/>
      <c r="RXG5" s="827"/>
      <c r="RXH5" s="827"/>
      <c r="RXI5" s="827"/>
      <c r="RXJ5" s="827"/>
      <c r="RXK5" s="827"/>
      <c r="RXL5" s="827"/>
      <c r="RXM5" s="826"/>
      <c r="RXN5" s="827"/>
      <c r="RXO5" s="827"/>
      <c r="RXP5" s="827"/>
      <c r="RXQ5" s="827"/>
      <c r="RXR5" s="827"/>
      <c r="RXS5" s="827"/>
      <c r="RXT5" s="827"/>
      <c r="RXU5" s="827"/>
      <c r="RXV5" s="827"/>
      <c r="RXW5" s="827"/>
      <c r="RXX5" s="827"/>
      <c r="RXY5" s="827"/>
      <c r="RXZ5" s="827"/>
      <c r="RYA5" s="827"/>
      <c r="RYB5" s="827"/>
      <c r="RYC5" s="827"/>
      <c r="RYD5" s="827"/>
      <c r="RYE5" s="827"/>
      <c r="RYF5" s="827"/>
      <c r="RYG5" s="827"/>
      <c r="RYH5" s="827"/>
      <c r="RYI5" s="827"/>
      <c r="RYJ5" s="827"/>
      <c r="RYK5" s="827"/>
      <c r="RYL5" s="827"/>
      <c r="RYM5" s="827"/>
      <c r="RYN5" s="827"/>
      <c r="RYO5" s="827"/>
      <c r="RYP5" s="827"/>
      <c r="RYQ5" s="827"/>
      <c r="RYR5" s="826"/>
      <c r="RYS5" s="827"/>
      <c r="RYT5" s="827"/>
      <c r="RYU5" s="827"/>
      <c r="RYV5" s="827"/>
      <c r="RYW5" s="827"/>
      <c r="RYX5" s="827"/>
      <c r="RYY5" s="827"/>
      <c r="RYZ5" s="827"/>
      <c r="RZA5" s="827"/>
      <c r="RZB5" s="827"/>
      <c r="RZC5" s="827"/>
      <c r="RZD5" s="827"/>
      <c r="RZE5" s="827"/>
      <c r="RZF5" s="827"/>
      <c r="RZG5" s="827"/>
      <c r="RZH5" s="827"/>
      <c r="RZI5" s="827"/>
      <c r="RZJ5" s="827"/>
      <c r="RZK5" s="827"/>
      <c r="RZL5" s="827"/>
      <c r="RZM5" s="827"/>
      <c r="RZN5" s="827"/>
      <c r="RZO5" s="827"/>
      <c r="RZP5" s="827"/>
      <c r="RZQ5" s="827"/>
      <c r="RZR5" s="827"/>
      <c r="RZS5" s="827"/>
      <c r="RZT5" s="827"/>
      <c r="RZU5" s="827"/>
      <c r="RZV5" s="827"/>
      <c r="RZW5" s="826"/>
      <c r="RZX5" s="827"/>
      <c r="RZY5" s="827"/>
      <c r="RZZ5" s="827"/>
      <c r="SAA5" s="827"/>
      <c r="SAB5" s="827"/>
      <c r="SAC5" s="827"/>
      <c r="SAD5" s="827"/>
      <c r="SAE5" s="827"/>
      <c r="SAF5" s="827"/>
      <c r="SAG5" s="827"/>
      <c r="SAH5" s="827"/>
      <c r="SAI5" s="827"/>
      <c r="SAJ5" s="827"/>
      <c r="SAK5" s="827"/>
      <c r="SAL5" s="827"/>
      <c r="SAM5" s="827"/>
      <c r="SAN5" s="827"/>
      <c r="SAO5" s="827"/>
      <c r="SAP5" s="827"/>
      <c r="SAQ5" s="827"/>
      <c r="SAR5" s="827"/>
      <c r="SAS5" s="827"/>
      <c r="SAT5" s="827"/>
      <c r="SAU5" s="827"/>
      <c r="SAV5" s="827"/>
      <c r="SAW5" s="827"/>
      <c r="SAX5" s="827"/>
      <c r="SAY5" s="827"/>
      <c r="SAZ5" s="827"/>
      <c r="SBA5" s="827"/>
      <c r="SBB5" s="826"/>
      <c r="SBC5" s="827"/>
      <c r="SBD5" s="827"/>
      <c r="SBE5" s="827"/>
      <c r="SBF5" s="827"/>
      <c r="SBG5" s="827"/>
      <c r="SBH5" s="827"/>
      <c r="SBI5" s="827"/>
      <c r="SBJ5" s="827"/>
      <c r="SBK5" s="827"/>
      <c r="SBL5" s="827"/>
      <c r="SBM5" s="827"/>
      <c r="SBN5" s="827"/>
      <c r="SBO5" s="827"/>
      <c r="SBP5" s="827"/>
      <c r="SBQ5" s="827"/>
      <c r="SBR5" s="827"/>
      <c r="SBS5" s="827"/>
      <c r="SBT5" s="827"/>
      <c r="SBU5" s="827"/>
      <c r="SBV5" s="827"/>
      <c r="SBW5" s="827"/>
      <c r="SBX5" s="827"/>
      <c r="SBY5" s="827"/>
      <c r="SBZ5" s="827"/>
      <c r="SCA5" s="827"/>
      <c r="SCB5" s="827"/>
      <c r="SCC5" s="827"/>
      <c r="SCD5" s="827"/>
      <c r="SCE5" s="827"/>
      <c r="SCF5" s="827"/>
      <c r="SCG5" s="826"/>
      <c r="SCH5" s="827"/>
      <c r="SCI5" s="827"/>
      <c r="SCJ5" s="827"/>
      <c r="SCK5" s="827"/>
      <c r="SCL5" s="827"/>
      <c r="SCM5" s="827"/>
      <c r="SCN5" s="827"/>
      <c r="SCO5" s="827"/>
      <c r="SCP5" s="827"/>
      <c r="SCQ5" s="827"/>
      <c r="SCR5" s="827"/>
      <c r="SCS5" s="827"/>
      <c r="SCT5" s="827"/>
      <c r="SCU5" s="827"/>
      <c r="SCV5" s="827"/>
      <c r="SCW5" s="827"/>
      <c r="SCX5" s="827"/>
      <c r="SCY5" s="827"/>
      <c r="SCZ5" s="827"/>
      <c r="SDA5" s="827"/>
      <c r="SDB5" s="827"/>
      <c r="SDC5" s="827"/>
      <c r="SDD5" s="827"/>
      <c r="SDE5" s="827"/>
      <c r="SDF5" s="827"/>
      <c r="SDG5" s="827"/>
      <c r="SDH5" s="827"/>
      <c r="SDI5" s="827"/>
      <c r="SDJ5" s="827"/>
      <c r="SDK5" s="827"/>
      <c r="SDL5" s="826"/>
      <c r="SDM5" s="827"/>
      <c r="SDN5" s="827"/>
      <c r="SDO5" s="827"/>
      <c r="SDP5" s="827"/>
      <c r="SDQ5" s="827"/>
      <c r="SDR5" s="827"/>
      <c r="SDS5" s="827"/>
      <c r="SDT5" s="827"/>
      <c r="SDU5" s="827"/>
      <c r="SDV5" s="827"/>
      <c r="SDW5" s="827"/>
      <c r="SDX5" s="827"/>
      <c r="SDY5" s="827"/>
      <c r="SDZ5" s="827"/>
      <c r="SEA5" s="827"/>
      <c r="SEB5" s="827"/>
      <c r="SEC5" s="827"/>
      <c r="SED5" s="827"/>
      <c r="SEE5" s="827"/>
      <c r="SEF5" s="827"/>
      <c r="SEG5" s="827"/>
      <c r="SEH5" s="827"/>
      <c r="SEI5" s="827"/>
      <c r="SEJ5" s="827"/>
      <c r="SEK5" s="827"/>
      <c r="SEL5" s="827"/>
      <c r="SEM5" s="827"/>
      <c r="SEN5" s="827"/>
      <c r="SEO5" s="827"/>
      <c r="SEP5" s="827"/>
      <c r="SEQ5" s="826"/>
      <c r="SER5" s="827"/>
      <c r="SES5" s="827"/>
      <c r="SET5" s="827"/>
      <c r="SEU5" s="827"/>
      <c r="SEV5" s="827"/>
      <c r="SEW5" s="827"/>
      <c r="SEX5" s="827"/>
      <c r="SEY5" s="827"/>
      <c r="SEZ5" s="827"/>
      <c r="SFA5" s="827"/>
      <c r="SFB5" s="827"/>
      <c r="SFC5" s="827"/>
      <c r="SFD5" s="827"/>
      <c r="SFE5" s="827"/>
      <c r="SFF5" s="827"/>
      <c r="SFG5" s="827"/>
      <c r="SFH5" s="827"/>
      <c r="SFI5" s="827"/>
      <c r="SFJ5" s="827"/>
      <c r="SFK5" s="827"/>
      <c r="SFL5" s="827"/>
      <c r="SFM5" s="827"/>
      <c r="SFN5" s="827"/>
      <c r="SFO5" s="827"/>
      <c r="SFP5" s="827"/>
      <c r="SFQ5" s="827"/>
      <c r="SFR5" s="827"/>
      <c r="SFS5" s="827"/>
      <c r="SFT5" s="827"/>
      <c r="SFU5" s="827"/>
      <c r="SFV5" s="826"/>
      <c r="SFW5" s="827"/>
      <c r="SFX5" s="827"/>
      <c r="SFY5" s="827"/>
      <c r="SFZ5" s="827"/>
      <c r="SGA5" s="827"/>
      <c r="SGB5" s="827"/>
      <c r="SGC5" s="827"/>
      <c r="SGD5" s="827"/>
      <c r="SGE5" s="827"/>
      <c r="SGF5" s="827"/>
      <c r="SGG5" s="827"/>
      <c r="SGH5" s="827"/>
      <c r="SGI5" s="827"/>
      <c r="SGJ5" s="827"/>
      <c r="SGK5" s="827"/>
      <c r="SGL5" s="827"/>
      <c r="SGM5" s="827"/>
      <c r="SGN5" s="827"/>
      <c r="SGO5" s="827"/>
      <c r="SGP5" s="827"/>
      <c r="SGQ5" s="827"/>
      <c r="SGR5" s="827"/>
      <c r="SGS5" s="827"/>
      <c r="SGT5" s="827"/>
      <c r="SGU5" s="827"/>
      <c r="SGV5" s="827"/>
      <c r="SGW5" s="827"/>
      <c r="SGX5" s="827"/>
      <c r="SGY5" s="827"/>
      <c r="SGZ5" s="827"/>
      <c r="SHA5" s="826"/>
      <c r="SHB5" s="827"/>
      <c r="SHC5" s="827"/>
      <c r="SHD5" s="827"/>
      <c r="SHE5" s="827"/>
      <c r="SHF5" s="827"/>
      <c r="SHG5" s="827"/>
      <c r="SHH5" s="827"/>
      <c r="SHI5" s="827"/>
      <c r="SHJ5" s="827"/>
      <c r="SHK5" s="827"/>
      <c r="SHL5" s="827"/>
      <c r="SHM5" s="827"/>
      <c r="SHN5" s="827"/>
      <c r="SHO5" s="827"/>
      <c r="SHP5" s="827"/>
      <c r="SHQ5" s="827"/>
      <c r="SHR5" s="827"/>
      <c r="SHS5" s="827"/>
      <c r="SHT5" s="827"/>
      <c r="SHU5" s="827"/>
      <c r="SHV5" s="827"/>
      <c r="SHW5" s="827"/>
      <c r="SHX5" s="827"/>
      <c r="SHY5" s="827"/>
      <c r="SHZ5" s="827"/>
      <c r="SIA5" s="827"/>
      <c r="SIB5" s="827"/>
      <c r="SIC5" s="827"/>
      <c r="SID5" s="827"/>
      <c r="SIE5" s="827"/>
      <c r="SIF5" s="826"/>
      <c r="SIG5" s="827"/>
      <c r="SIH5" s="827"/>
      <c r="SII5" s="827"/>
      <c r="SIJ5" s="827"/>
      <c r="SIK5" s="827"/>
      <c r="SIL5" s="827"/>
      <c r="SIM5" s="827"/>
      <c r="SIN5" s="827"/>
      <c r="SIO5" s="827"/>
      <c r="SIP5" s="827"/>
      <c r="SIQ5" s="827"/>
      <c r="SIR5" s="827"/>
      <c r="SIS5" s="827"/>
      <c r="SIT5" s="827"/>
      <c r="SIU5" s="827"/>
      <c r="SIV5" s="827"/>
      <c r="SIW5" s="827"/>
      <c r="SIX5" s="827"/>
      <c r="SIY5" s="827"/>
      <c r="SIZ5" s="827"/>
      <c r="SJA5" s="827"/>
      <c r="SJB5" s="827"/>
      <c r="SJC5" s="827"/>
      <c r="SJD5" s="827"/>
      <c r="SJE5" s="827"/>
      <c r="SJF5" s="827"/>
      <c r="SJG5" s="827"/>
      <c r="SJH5" s="827"/>
      <c r="SJI5" s="827"/>
      <c r="SJJ5" s="827"/>
      <c r="SJK5" s="826"/>
      <c r="SJL5" s="827"/>
      <c r="SJM5" s="827"/>
      <c r="SJN5" s="827"/>
      <c r="SJO5" s="827"/>
      <c r="SJP5" s="827"/>
      <c r="SJQ5" s="827"/>
      <c r="SJR5" s="827"/>
      <c r="SJS5" s="827"/>
      <c r="SJT5" s="827"/>
      <c r="SJU5" s="827"/>
      <c r="SJV5" s="827"/>
      <c r="SJW5" s="827"/>
      <c r="SJX5" s="827"/>
      <c r="SJY5" s="827"/>
      <c r="SJZ5" s="827"/>
      <c r="SKA5" s="827"/>
      <c r="SKB5" s="827"/>
      <c r="SKC5" s="827"/>
      <c r="SKD5" s="827"/>
      <c r="SKE5" s="827"/>
      <c r="SKF5" s="827"/>
      <c r="SKG5" s="827"/>
      <c r="SKH5" s="827"/>
      <c r="SKI5" s="827"/>
      <c r="SKJ5" s="827"/>
      <c r="SKK5" s="827"/>
      <c r="SKL5" s="827"/>
      <c r="SKM5" s="827"/>
      <c r="SKN5" s="827"/>
      <c r="SKO5" s="827"/>
      <c r="SKP5" s="826"/>
      <c r="SKQ5" s="827"/>
      <c r="SKR5" s="827"/>
      <c r="SKS5" s="827"/>
      <c r="SKT5" s="827"/>
      <c r="SKU5" s="827"/>
      <c r="SKV5" s="827"/>
      <c r="SKW5" s="827"/>
      <c r="SKX5" s="827"/>
      <c r="SKY5" s="827"/>
      <c r="SKZ5" s="827"/>
      <c r="SLA5" s="827"/>
      <c r="SLB5" s="827"/>
      <c r="SLC5" s="827"/>
      <c r="SLD5" s="827"/>
      <c r="SLE5" s="827"/>
      <c r="SLF5" s="827"/>
      <c r="SLG5" s="827"/>
      <c r="SLH5" s="827"/>
      <c r="SLI5" s="827"/>
      <c r="SLJ5" s="827"/>
      <c r="SLK5" s="827"/>
      <c r="SLL5" s="827"/>
      <c r="SLM5" s="827"/>
      <c r="SLN5" s="827"/>
      <c r="SLO5" s="827"/>
      <c r="SLP5" s="827"/>
      <c r="SLQ5" s="827"/>
      <c r="SLR5" s="827"/>
      <c r="SLS5" s="827"/>
      <c r="SLT5" s="827"/>
      <c r="SLU5" s="826"/>
      <c r="SLV5" s="827"/>
      <c r="SLW5" s="827"/>
      <c r="SLX5" s="827"/>
      <c r="SLY5" s="827"/>
      <c r="SLZ5" s="827"/>
      <c r="SMA5" s="827"/>
      <c r="SMB5" s="827"/>
      <c r="SMC5" s="827"/>
      <c r="SMD5" s="827"/>
      <c r="SME5" s="827"/>
      <c r="SMF5" s="827"/>
      <c r="SMG5" s="827"/>
      <c r="SMH5" s="827"/>
      <c r="SMI5" s="827"/>
      <c r="SMJ5" s="827"/>
      <c r="SMK5" s="827"/>
      <c r="SML5" s="827"/>
      <c r="SMM5" s="827"/>
      <c r="SMN5" s="827"/>
      <c r="SMO5" s="827"/>
      <c r="SMP5" s="827"/>
      <c r="SMQ5" s="827"/>
      <c r="SMR5" s="827"/>
      <c r="SMS5" s="827"/>
      <c r="SMT5" s="827"/>
      <c r="SMU5" s="827"/>
      <c r="SMV5" s="827"/>
      <c r="SMW5" s="827"/>
      <c r="SMX5" s="827"/>
      <c r="SMY5" s="827"/>
      <c r="SMZ5" s="826"/>
      <c r="SNA5" s="827"/>
      <c r="SNB5" s="827"/>
      <c r="SNC5" s="827"/>
      <c r="SND5" s="827"/>
      <c r="SNE5" s="827"/>
      <c r="SNF5" s="827"/>
      <c r="SNG5" s="827"/>
      <c r="SNH5" s="827"/>
      <c r="SNI5" s="827"/>
      <c r="SNJ5" s="827"/>
      <c r="SNK5" s="827"/>
      <c r="SNL5" s="827"/>
      <c r="SNM5" s="827"/>
      <c r="SNN5" s="827"/>
      <c r="SNO5" s="827"/>
      <c r="SNP5" s="827"/>
      <c r="SNQ5" s="827"/>
      <c r="SNR5" s="827"/>
      <c r="SNS5" s="827"/>
      <c r="SNT5" s="827"/>
      <c r="SNU5" s="827"/>
      <c r="SNV5" s="827"/>
      <c r="SNW5" s="827"/>
      <c r="SNX5" s="827"/>
      <c r="SNY5" s="827"/>
      <c r="SNZ5" s="827"/>
      <c r="SOA5" s="827"/>
      <c r="SOB5" s="827"/>
      <c r="SOC5" s="827"/>
      <c r="SOD5" s="827"/>
      <c r="SOE5" s="826"/>
      <c r="SOF5" s="827"/>
      <c r="SOG5" s="827"/>
      <c r="SOH5" s="827"/>
      <c r="SOI5" s="827"/>
      <c r="SOJ5" s="827"/>
      <c r="SOK5" s="827"/>
      <c r="SOL5" s="827"/>
      <c r="SOM5" s="827"/>
      <c r="SON5" s="827"/>
      <c r="SOO5" s="827"/>
      <c r="SOP5" s="827"/>
      <c r="SOQ5" s="827"/>
      <c r="SOR5" s="827"/>
      <c r="SOS5" s="827"/>
      <c r="SOT5" s="827"/>
      <c r="SOU5" s="827"/>
      <c r="SOV5" s="827"/>
      <c r="SOW5" s="827"/>
      <c r="SOX5" s="827"/>
      <c r="SOY5" s="827"/>
      <c r="SOZ5" s="827"/>
      <c r="SPA5" s="827"/>
      <c r="SPB5" s="827"/>
      <c r="SPC5" s="827"/>
      <c r="SPD5" s="827"/>
      <c r="SPE5" s="827"/>
      <c r="SPF5" s="827"/>
      <c r="SPG5" s="827"/>
      <c r="SPH5" s="827"/>
      <c r="SPI5" s="827"/>
      <c r="SPJ5" s="826"/>
      <c r="SPK5" s="827"/>
      <c r="SPL5" s="827"/>
      <c r="SPM5" s="827"/>
      <c r="SPN5" s="827"/>
      <c r="SPO5" s="827"/>
      <c r="SPP5" s="827"/>
      <c r="SPQ5" s="827"/>
      <c r="SPR5" s="827"/>
      <c r="SPS5" s="827"/>
      <c r="SPT5" s="827"/>
      <c r="SPU5" s="827"/>
      <c r="SPV5" s="827"/>
      <c r="SPW5" s="827"/>
      <c r="SPX5" s="827"/>
      <c r="SPY5" s="827"/>
      <c r="SPZ5" s="827"/>
      <c r="SQA5" s="827"/>
      <c r="SQB5" s="827"/>
      <c r="SQC5" s="827"/>
      <c r="SQD5" s="827"/>
      <c r="SQE5" s="827"/>
      <c r="SQF5" s="827"/>
      <c r="SQG5" s="827"/>
      <c r="SQH5" s="827"/>
      <c r="SQI5" s="827"/>
      <c r="SQJ5" s="827"/>
      <c r="SQK5" s="827"/>
      <c r="SQL5" s="827"/>
      <c r="SQM5" s="827"/>
      <c r="SQN5" s="827"/>
      <c r="SQO5" s="826"/>
      <c r="SQP5" s="827"/>
      <c r="SQQ5" s="827"/>
      <c r="SQR5" s="827"/>
      <c r="SQS5" s="827"/>
      <c r="SQT5" s="827"/>
      <c r="SQU5" s="827"/>
      <c r="SQV5" s="827"/>
      <c r="SQW5" s="827"/>
      <c r="SQX5" s="827"/>
      <c r="SQY5" s="827"/>
      <c r="SQZ5" s="827"/>
      <c r="SRA5" s="827"/>
      <c r="SRB5" s="827"/>
      <c r="SRC5" s="827"/>
      <c r="SRD5" s="827"/>
      <c r="SRE5" s="827"/>
      <c r="SRF5" s="827"/>
      <c r="SRG5" s="827"/>
      <c r="SRH5" s="827"/>
      <c r="SRI5" s="827"/>
      <c r="SRJ5" s="827"/>
      <c r="SRK5" s="827"/>
      <c r="SRL5" s="827"/>
      <c r="SRM5" s="827"/>
      <c r="SRN5" s="827"/>
      <c r="SRO5" s="827"/>
      <c r="SRP5" s="827"/>
      <c r="SRQ5" s="827"/>
      <c r="SRR5" s="827"/>
      <c r="SRS5" s="827"/>
      <c r="SRT5" s="826"/>
      <c r="SRU5" s="827"/>
      <c r="SRV5" s="827"/>
      <c r="SRW5" s="827"/>
      <c r="SRX5" s="827"/>
      <c r="SRY5" s="827"/>
      <c r="SRZ5" s="827"/>
      <c r="SSA5" s="827"/>
      <c r="SSB5" s="827"/>
      <c r="SSC5" s="827"/>
      <c r="SSD5" s="827"/>
      <c r="SSE5" s="827"/>
      <c r="SSF5" s="827"/>
      <c r="SSG5" s="827"/>
      <c r="SSH5" s="827"/>
      <c r="SSI5" s="827"/>
      <c r="SSJ5" s="827"/>
      <c r="SSK5" s="827"/>
      <c r="SSL5" s="827"/>
      <c r="SSM5" s="827"/>
      <c r="SSN5" s="827"/>
      <c r="SSO5" s="827"/>
      <c r="SSP5" s="827"/>
      <c r="SSQ5" s="827"/>
      <c r="SSR5" s="827"/>
      <c r="SSS5" s="827"/>
      <c r="SST5" s="827"/>
      <c r="SSU5" s="827"/>
      <c r="SSV5" s="827"/>
      <c r="SSW5" s="827"/>
      <c r="SSX5" s="827"/>
      <c r="SSY5" s="826"/>
      <c r="SSZ5" s="827"/>
      <c r="STA5" s="827"/>
      <c r="STB5" s="827"/>
      <c r="STC5" s="827"/>
      <c r="STD5" s="827"/>
      <c r="STE5" s="827"/>
      <c r="STF5" s="827"/>
      <c r="STG5" s="827"/>
      <c r="STH5" s="827"/>
      <c r="STI5" s="827"/>
      <c r="STJ5" s="827"/>
      <c r="STK5" s="827"/>
      <c r="STL5" s="827"/>
      <c r="STM5" s="827"/>
      <c r="STN5" s="827"/>
      <c r="STO5" s="827"/>
      <c r="STP5" s="827"/>
      <c r="STQ5" s="827"/>
      <c r="STR5" s="827"/>
      <c r="STS5" s="827"/>
      <c r="STT5" s="827"/>
      <c r="STU5" s="827"/>
      <c r="STV5" s="827"/>
      <c r="STW5" s="827"/>
      <c r="STX5" s="827"/>
      <c r="STY5" s="827"/>
      <c r="STZ5" s="827"/>
      <c r="SUA5" s="827"/>
      <c r="SUB5" s="827"/>
      <c r="SUC5" s="827"/>
      <c r="SUD5" s="826"/>
      <c r="SUE5" s="827"/>
      <c r="SUF5" s="827"/>
      <c r="SUG5" s="827"/>
      <c r="SUH5" s="827"/>
      <c r="SUI5" s="827"/>
      <c r="SUJ5" s="827"/>
      <c r="SUK5" s="827"/>
      <c r="SUL5" s="827"/>
      <c r="SUM5" s="827"/>
      <c r="SUN5" s="827"/>
      <c r="SUO5" s="827"/>
      <c r="SUP5" s="827"/>
      <c r="SUQ5" s="827"/>
      <c r="SUR5" s="827"/>
      <c r="SUS5" s="827"/>
      <c r="SUT5" s="827"/>
      <c r="SUU5" s="827"/>
      <c r="SUV5" s="827"/>
      <c r="SUW5" s="827"/>
      <c r="SUX5" s="827"/>
      <c r="SUY5" s="827"/>
      <c r="SUZ5" s="827"/>
      <c r="SVA5" s="827"/>
      <c r="SVB5" s="827"/>
      <c r="SVC5" s="827"/>
      <c r="SVD5" s="827"/>
      <c r="SVE5" s="827"/>
      <c r="SVF5" s="827"/>
      <c r="SVG5" s="827"/>
      <c r="SVH5" s="827"/>
      <c r="SVI5" s="826"/>
      <c r="SVJ5" s="827"/>
      <c r="SVK5" s="827"/>
      <c r="SVL5" s="827"/>
      <c r="SVM5" s="827"/>
      <c r="SVN5" s="827"/>
      <c r="SVO5" s="827"/>
      <c r="SVP5" s="827"/>
      <c r="SVQ5" s="827"/>
      <c r="SVR5" s="827"/>
      <c r="SVS5" s="827"/>
      <c r="SVT5" s="827"/>
      <c r="SVU5" s="827"/>
      <c r="SVV5" s="827"/>
      <c r="SVW5" s="827"/>
      <c r="SVX5" s="827"/>
      <c r="SVY5" s="827"/>
      <c r="SVZ5" s="827"/>
      <c r="SWA5" s="827"/>
      <c r="SWB5" s="827"/>
      <c r="SWC5" s="827"/>
      <c r="SWD5" s="827"/>
      <c r="SWE5" s="827"/>
      <c r="SWF5" s="827"/>
      <c r="SWG5" s="827"/>
      <c r="SWH5" s="827"/>
      <c r="SWI5" s="827"/>
      <c r="SWJ5" s="827"/>
      <c r="SWK5" s="827"/>
      <c r="SWL5" s="827"/>
      <c r="SWM5" s="827"/>
      <c r="SWN5" s="826"/>
      <c r="SWO5" s="827"/>
      <c r="SWP5" s="827"/>
      <c r="SWQ5" s="827"/>
      <c r="SWR5" s="827"/>
      <c r="SWS5" s="827"/>
      <c r="SWT5" s="827"/>
      <c r="SWU5" s="827"/>
      <c r="SWV5" s="827"/>
      <c r="SWW5" s="827"/>
      <c r="SWX5" s="827"/>
      <c r="SWY5" s="827"/>
      <c r="SWZ5" s="827"/>
      <c r="SXA5" s="827"/>
      <c r="SXB5" s="827"/>
      <c r="SXC5" s="827"/>
      <c r="SXD5" s="827"/>
      <c r="SXE5" s="827"/>
      <c r="SXF5" s="827"/>
      <c r="SXG5" s="827"/>
      <c r="SXH5" s="827"/>
      <c r="SXI5" s="827"/>
      <c r="SXJ5" s="827"/>
      <c r="SXK5" s="827"/>
      <c r="SXL5" s="827"/>
      <c r="SXM5" s="827"/>
      <c r="SXN5" s="827"/>
      <c r="SXO5" s="827"/>
      <c r="SXP5" s="827"/>
      <c r="SXQ5" s="827"/>
      <c r="SXR5" s="827"/>
      <c r="SXS5" s="826"/>
      <c r="SXT5" s="827"/>
      <c r="SXU5" s="827"/>
      <c r="SXV5" s="827"/>
      <c r="SXW5" s="827"/>
      <c r="SXX5" s="827"/>
      <c r="SXY5" s="827"/>
      <c r="SXZ5" s="827"/>
      <c r="SYA5" s="827"/>
      <c r="SYB5" s="827"/>
      <c r="SYC5" s="827"/>
      <c r="SYD5" s="827"/>
      <c r="SYE5" s="827"/>
      <c r="SYF5" s="827"/>
      <c r="SYG5" s="827"/>
      <c r="SYH5" s="827"/>
      <c r="SYI5" s="827"/>
      <c r="SYJ5" s="827"/>
      <c r="SYK5" s="827"/>
      <c r="SYL5" s="827"/>
      <c r="SYM5" s="827"/>
      <c r="SYN5" s="827"/>
      <c r="SYO5" s="827"/>
      <c r="SYP5" s="827"/>
      <c r="SYQ5" s="827"/>
      <c r="SYR5" s="827"/>
      <c r="SYS5" s="827"/>
      <c r="SYT5" s="827"/>
      <c r="SYU5" s="827"/>
      <c r="SYV5" s="827"/>
      <c r="SYW5" s="827"/>
      <c r="SYX5" s="826"/>
      <c r="SYY5" s="827"/>
      <c r="SYZ5" s="827"/>
      <c r="SZA5" s="827"/>
      <c r="SZB5" s="827"/>
      <c r="SZC5" s="827"/>
      <c r="SZD5" s="827"/>
      <c r="SZE5" s="827"/>
      <c r="SZF5" s="827"/>
      <c r="SZG5" s="827"/>
      <c r="SZH5" s="827"/>
      <c r="SZI5" s="827"/>
      <c r="SZJ5" s="827"/>
      <c r="SZK5" s="827"/>
      <c r="SZL5" s="827"/>
      <c r="SZM5" s="827"/>
      <c r="SZN5" s="827"/>
      <c r="SZO5" s="827"/>
      <c r="SZP5" s="827"/>
      <c r="SZQ5" s="827"/>
      <c r="SZR5" s="827"/>
      <c r="SZS5" s="827"/>
      <c r="SZT5" s="827"/>
      <c r="SZU5" s="827"/>
      <c r="SZV5" s="827"/>
      <c r="SZW5" s="827"/>
      <c r="SZX5" s="827"/>
      <c r="SZY5" s="827"/>
      <c r="SZZ5" s="827"/>
      <c r="TAA5" s="827"/>
      <c r="TAB5" s="827"/>
      <c r="TAC5" s="826"/>
      <c r="TAD5" s="827"/>
      <c r="TAE5" s="827"/>
      <c r="TAF5" s="827"/>
      <c r="TAG5" s="827"/>
      <c r="TAH5" s="827"/>
      <c r="TAI5" s="827"/>
      <c r="TAJ5" s="827"/>
      <c r="TAK5" s="827"/>
      <c r="TAL5" s="827"/>
      <c r="TAM5" s="827"/>
      <c r="TAN5" s="827"/>
      <c r="TAO5" s="827"/>
      <c r="TAP5" s="827"/>
      <c r="TAQ5" s="827"/>
      <c r="TAR5" s="827"/>
      <c r="TAS5" s="827"/>
      <c r="TAT5" s="827"/>
      <c r="TAU5" s="827"/>
      <c r="TAV5" s="827"/>
      <c r="TAW5" s="827"/>
      <c r="TAX5" s="827"/>
      <c r="TAY5" s="827"/>
      <c r="TAZ5" s="827"/>
      <c r="TBA5" s="827"/>
      <c r="TBB5" s="827"/>
      <c r="TBC5" s="827"/>
      <c r="TBD5" s="827"/>
      <c r="TBE5" s="827"/>
      <c r="TBF5" s="827"/>
      <c r="TBG5" s="827"/>
      <c r="TBH5" s="826"/>
      <c r="TBI5" s="827"/>
      <c r="TBJ5" s="827"/>
      <c r="TBK5" s="827"/>
      <c r="TBL5" s="827"/>
      <c r="TBM5" s="827"/>
      <c r="TBN5" s="827"/>
      <c r="TBO5" s="827"/>
      <c r="TBP5" s="827"/>
      <c r="TBQ5" s="827"/>
      <c r="TBR5" s="827"/>
      <c r="TBS5" s="827"/>
      <c r="TBT5" s="827"/>
      <c r="TBU5" s="827"/>
      <c r="TBV5" s="827"/>
      <c r="TBW5" s="827"/>
      <c r="TBX5" s="827"/>
      <c r="TBY5" s="827"/>
      <c r="TBZ5" s="827"/>
      <c r="TCA5" s="827"/>
      <c r="TCB5" s="827"/>
      <c r="TCC5" s="827"/>
      <c r="TCD5" s="827"/>
      <c r="TCE5" s="827"/>
      <c r="TCF5" s="827"/>
      <c r="TCG5" s="827"/>
      <c r="TCH5" s="827"/>
      <c r="TCI5" s="827"/>
      <c r="TCJ5" s="827"/>
      <c r="TCK5" s="827"/>
      <c r="TCL5" s="827"/>
      <c r="TCM5" s="826"/>
      <c r="TCN5" s="827"/>
      <c r="TCO5" s="827"/>
      <c r="TCP5" s="827"/>
      <c r="TCQ5" s="827"/>
      <c r="TCR5" s="827"/>
      <c r="TCS5" s="827"/>
      <c r="TCT5" s="827"/>
      <c r="TCU5" s="827"/>
      <c r="TCV5" s="827"/>
      <c r="TCW5" s="827"/>
      <c r="TCX5" s="827"/>
      <c r="TCY5" s="827"/>
      <c r="TCZ5" s="827"/>
      <c r="TDA5" s="827"/>
      <c r="TDB5" s="827"/>
      <c r="TDC5" s="827"/>
      <c r="TDD5" s="827"/>
      <c r="TDE5" s="827"/>
      <c r="TDF5" s="827"/>
      <c r="TDG5" s="827"/>
      <c r="TDH5" s="827"/>
      <c r="TDI5" s="827"/>
      <c r="TDJ5" s="827"/>
      <c r="TDK5" s="827"/>
      <c r="TDL5" s="827"/>
      <c r="TDM5" s="827"/>
      <c r="TDN5" s="827"/>
      <c r="TDO5" s="827"/>
      <c r="TDP5" s="827"/>
      <c r="TDQ5" s="827"/>
      <c r="TDR5" s="826"/>
      <c r="TDS5" s="827"/>
      <c r="TDT5" s="827"/>
      <c r="TDU5" s="827"/>
      <c r="TDV5" s="827"/>
      <c r="TDW5" s="827"/>
      <c r="TDX5" s="827"/>
      <c r="TDY5" s="827"/>
      <c r="TDZ5" s="827"/>
      <c r="TEA5" s="827"/>
      <c r="TEB5" s="827"/>
      <c r="TEC5" s="827"/>
      <c r="TED5" s="827"/>
      <c r="TEE5" s="827"/>
      <c r="TEF5" s="827"/>
      <c r="TEG5" s="827"/>
      <c r="TEH5" s="827"/>
      <c r="TEI5" s="827"/>
      <c r="TEJ5" s="827"/>
      <c r="TEK5" s="827"/>
      <c r="TEL5" s="827"/>
      <c r="TEM5" s="827"/>
      <c r="TEN5" s="827"/>
      <c r="TEO5" s="827"/>
      <c r="TEP5" s="827"/>
      <c r="TEQ5" s="827"/>
      <c r="TER5" s="827"/>
      <c r="TES5" s="827"/>
      <c r="TET5" s="827"/>
      <c r="TEU5" s="827"/>
      <c r="TEV5" s="827"/>
      <c r="TEW5" s="826"/>
      <c r="TEX5" s="827"/>
      <c r="TEY5" s="827"/>
      <c r="TEZ5" s="827"/>
      <c r="TFA5" s="827"/>
      <c r="TFB5" s="827"/>
      <c r="TFC5" s="827"/>
      <c r="TFD5" s="827"/>
      <c r="TFE5" s="827"/>
      <c r="TFF5" s="827"/>
      <c r="TFG5" s="827"/>
      <c r="TFH5" s="827"/>
      <c r="TFI5" s="827"/>
      <c r="TFJ5" s="827"/>
      <c r="TFK5" s="827"/>
      <c r="TFL5" s="827"/>
      <c r="TFM5" s="827"/>
      <c r="TFN5" s="827"/>
      <c r="TFO5" s="827"/>
      <c r="TFP5" s="827"/>
      <c r="TFQ5" s="827"/>
      <c r="TFR5" s="827"/>
      <c r="TFS5" s="827"/>
      <c r="TFT5" s="827"/>
      <c r="TFU5" s="827"/>
      <c r="TFV5" s="827"/>
      <c r="TFW5" s="827"/>
      <c r="TFX5" s="827"/>
      <c r="TFY5" s="827"/>
      <c r="TFZ5" s="827"/>
      <c r="TGA5" s="827"/>
      <c r="TGB5" s="826"/>
      <c r="TGC5" s="827"/>
      <c r="TGD5" s="827"/>
      <c r="TGE5" s="827"/>
      <c r="TGF5" s="827"/>
      <c r="TGG5" s="827"/>
      <c r="TGH5" s="827"/>
      <c r="TGI5" s="827"/>
      <c r="TGJ5" s="827"/>
      <c r="TGK5" s="827"/>
      <c r="TGL5" s="827"/>
      <c r="TGM5" s="827"/>
      <c r="TGN5" s="827"/>
      <c r="TGO5" s="827"/>
      <c r="TGP5" s="827"/>
      <c r="TGQ5" s="827"/>
      <c r="TGR5" s="827"/>
      <c r="TGS5" s="827"/>
      <c r="TGT5" s="827"/>
      <c r="TGU5" s="827"/>
      <c r="TGV5" s="827"/>
      <c r="TGW5" s="827"/>
      <c r="TGX5" s="827"/>
      <c r="TGY5" s="827"/>
      <c r="TGZ5" s="827"/>
      <c r="THA5" s="827"/>
      <c r="THB5" s="827"/>
      <c r="THC5" s="827"/>
      <c r="THD5" s="827"/>
      <c r="THE5" s="827"/>
      <c r="THF5" s="827"/>
      <c r="THG5" s="826"/>
      <c r="THH5" s="827"/>
      <c r="THI5" s="827"/>
      <c r="THJ5" s="827"/>
      <c r="THK5" s="827"/>
      <c r="THL5" s="827"/>
      <c r="THM5" s="827"/>
      <c r="THN5" s="827"/>
      <c r="THO5" s="827"/>
      <c r="THP5" s="827"/>
      <c r="THQ5" s="827"/>
      <c r="THR5" s="827"/>
      <c r="THS5" s="827"/>
      <c r="THT5" s="827"/>
      <c r="THU5" s="827"/>
      <c r="THV5" s="827"/>
      <c r="THW5" s="827"/>
      <c r="THX5" s="827"/>
      <c r="THY5" s="827"/>
      <c r="THZ5" s="827"/>
      <c r="TIA5" s="827"/>
      <c r="TIB5" s="827"/>
      <c r="TIC5" s="827"/>
      <c r="TID5" s="827"/>
      <c r="TIE5" s="827"/>
      <c r="TIF5" s="827"/>
      <c r="TIG5" s="827"/>
      <c r="TIH5" s="827"/>
      <c r="TII5" s="827"/>
      <c r="TIJ5" s="827"/>
      <c r="TIK5" s="827"/>
      <c r="TIL5" s="826"/>
      <c r="TIM5" s="827"/>
      <c r="TIN5" s="827"/>
      <c r="TIO5" s="827"/>
      <c r="TIP5" s="827"/>
      <c r="TIQ5" s="827"/>
      <c r="TIR5" s="827"/>
      <c r="TIS5" s="827"/>
      <c r="TIT5" s="827"/>
      <c r="TIU5" s="827"/>
      <c r="TIV5" s="827"/>
      <c r="TIW5" s="827"/>
      <c r="TIX5" s="827"/>
      <c r="TIY5" s="827"/>
      <c r="TIZ5" s="827"/>
      <c r="TJA5" s="827"/>
      <c r="TJB5" s="827"/>
      <c r="TJC5" s="827"/>
      <c r="TJD5" s="827"/>
      <c r="TJE5" s="827"/>
      <c r="TJF5" s="827"/>
      <c r="TJG5" s="827"/>
      <c r="TJH5" s="827"/>
      <c r="TJI5" s="827"/>
      <c r="TJJ5" s="827"/>
      <c r="TJK5" s="827"/>
      <c r="TJL5" s="827"/>
      <c r="TJM5" s="827"/>
      <c r="TJN5" s="827"/>
      <c r="TJO5" s="827"/>
      <c r="TJP5" s="827"/>
      <c r="TJQ5" s="826"/>
      <c r="TJR5" s="827"/>
      <c r="TJS5" s="827"/>
      <c r="TJT5" s="827"/>
      <c r="TJU5" s="827"/>
      <c r="TJV5" s="827"/>
      <c r="TJW5" s="827"/>
      <c r="TJX5" s="827"/>
      <c r="TJY5" s="827"/>
      <c r="TJZ5" s="827"/>
      <c r="TKA5" s="827"/>
      <c r="TKB5" s="827"/>
      <c r="TKC5" s="827"/>
      <c r="TKD5" s="827"/>
      <c r="TKE5" s="827"/>
      <c r="TKF5" s="827"/>
      <c r="TKG5" s="827"/>
      <c r="TKH5" s="827"/>
      <c r="TKI5" s="827"/>
      <c r="TKJ5" s="827"/>
      <c r="TKK5" s="827"/>
      <c r="TKL5" s="827"/>
      <c r="TKM5" s="827"/>
      <c r="TKN5" s="827"/>
      <c r="TKO5" s="827"/>
      <c r="TKP5" s="827"/>
      <c r="TKQ5" s="827"/>
      <c r="TKR5" s="827"/>
      <c r="TKS5" s="827"/>
      <c r="TKT5" s="827"/>
      <c r="TKU5" s="827"/>
      <c r="TKV5" s="826"/>
      <c r="TKW5" s="827"/>
      <c r="TKX5" s="827"/>
      <c r="TKY5" s="827"/>
      <c r="TKZ5" s="827"/>
      <c r="TLA5" s="827"/>
      <c r="TLB5" s="827"/>
      <c r="TLC5" s="827"/>
      <c r="TLD5" s="827"/>
      <c r="TLE5" s="827"/>
      <c r="TLF5" s="827"/>
      <c r="TLG5" s="827"/>
      <c r="TLH5" s="827"/>
      <c r="TLI5" s="827"/>
      <c r="TLJ5" s="827"/>
      <c r="TLK5" s="827"/>
      <c r="TLL5" s="827"/>
      <c r="TLM5" s="827"/>
      <c r="TLN5" s="827"/>
      <c r="TLO5" s="827"/>
      <c r="TLP5" s="827"/>
      <c r="TLQ5" s="827"/>
      <c r="TLR5" s="827"/>
      <c r="TLS5" s="827"/>
      <c r="TLT5" s="827"/>
      <c r="TLU5" s="827"/>
      <c r="TLV5" s="827"/>
      <c r="TLW5" s="827"/>
      <c r="TLX5" s="827"/>
      <c r="TLY5" s="827"/>
      <c r="TLZ5" s="827"/>
      <c r="TMA5" s="826"/>
      <c r="TMB5" s="827"/>
      <c r="TMC5" s="827"/>
      <c r="TMD5" s="827"/>
      <c r="TME5" s="827"/>
      <c r="TMF5" s="827"/>
      <c r="TMG5" s="827"/>
      <c r="TMH5" s="827"/>
      <c r="TMI5" s="827"/>
      <c r="TMJ5" s="827"/>
      <c r="TMK5" s="827"/>
      <c r="TML5" s="827"/>
      <c r="TMM5" s="827"/>
      <c r="TMN5" s="827"/>
      <c r="TMO5" s="827"/>
      <c r="TMP5" s="827"/>
      <c r="TMQ5" s="827"/>
      <c r="TMR5" s="827"/>
      <c r="TMS5" s="827"/>
      <c r="TMT5" s="827"/>
      <c r="TMU5" s="827"/>
      <c r="TMV5" s="827"/>
      <c r="TMW5" s="827"/>
      <c r="TMX5" s="827"/>
      <c r="TMY5" s="827"/>
      <c r="TMZ5" s="827"/>
      <c r="TNA5" s="827"/>
      <c r="TNB5" s="827"/>
      <c r="TNC5" s="827"/>
      <c r="TND5" s="827"/>
      <c r="TNE5" s="827"/>
      <c r="TNF5" s="826"/>
      <c r="TNG5" s="827"/>
      <c r="TNH5" s="827"/>
      <c r="TNI5" s="827"/>
      <c r="TNJ5" s="827"/>
      <c r="TNK5" s="827"/>
      <c r="TNL5" s="827"/>
      <c r="TNM5" s="827"/>
      <c r="TNN5" s="827"/>
      <c r="TNO5" s="827"/>
      <c r="TNP5" s="827"/>
      <c r="TNQ5" s="827"/>
      <c r="TNR5" s="827"/>
      <c r="TNS5" s="827"/>
      <c r="TNT5" s="827"/>
      <c r="TNU5" s="827"/>
      <c r="TNV5" s="827"/>
      <c r="TNW5" s="827"/>
      <c r="TNX5" s="827"/>
      <c r="TNY5" s="827"/>
      <c r="TNZ5" s="827"/>
      <c r="TOA5" s="827"/>
      <c r="TOB5" s="827"/>
      <c r="TOC5" s="827"/>
      <c r="TOD5" s="827"/>
      <c r="TOE5" s="827"/>
      <c r="TOF5" s="827"/>
      <c r="TOG5" s="827"/>
      <c r="TOH5" s="827"/>
      <c r="TOI5" s="827"/>
      <c r="TOJ5" s="827"/>
      <c r="TOK5" s="826"/>
      <c r="TOL5" s="827"/>
      <c r="TOM5" s="827"/>
      <c r="TON5" s="827"/>
      <c r="TOO5" s="827"/>
      <c r="TOP5" s="827"/>
      <c r="TOQ5" s="827"/>
      <c r="TOR5" s="827"/>
      <c r="TOS5" s="827"/>
      <c r="TOT5" s="827"/>
      <c r="TOU5" s="827"/>
      <c r="TOV5" s="827"/>
      <c r="TOW5" s="827"/>
      <c r="TOX5" s="827"/>
      <c r="TOY5" s="827"/>
      <c r="TOZ5" s="827"/>
      <c r="TPA5" s="827"/>
      <c r="TPB5" s="827"/>
      <c r="TPC5" s="827"/>
      <c r="TPD5" s="827"/>
      <c r="TPE5" s="827"/>
      <c r="TPF5" s="827"/>
      <c r="TPG5" s="827"/>
      <c r="TPH5" s="827"/>
      <c r="TPI5" s="827"/>
      <c r="TPJ5" s="827"/>
      <c r="TPK5" s="827"/>
      <c r="TPL5" s="827"/>
      <c r="TPM5" s="827"/>
      <c r="TPN5" s="827"/>
      <c r="TPO5" s="827"/>
      <c r="TPP5" s="826"/>
      <c r="TPQ5" s="827"/>
      <c r="TPR5" s="827"/>
      <c r="TPS5" s="827"/>
      <c r="TPT5" s="827"/>
      <c r="TPU5" s="827"/>
      <c r="TPV5" s="827"/>
      <c r="TPW5" s="827"/>
      <c r="TPX5" s="827"/>
      <c r="TPY5" s="827"/>
      <c r="TPZ5" s="827"/>
      <c r="TQA5" s="827"/>
      <c r="TQB5" s="827"/>
      <c r="TQC5" s="827"/>
      <c r="TQD5" s="827"/>
      <c r="TQE5" s="827"/>
      <c r="TQF5" s="827"/>
      <c r="TQG5" s="827"/>
      <c r="TQH5" s="827"/>
      <c r="TQI5" s="827"/>
      <c r="TQJ5" s="827"/>
      <c r="TQK5" s="827"/>
      <c r="TQL5" s="827"/>
      <c r="TQM5" s="827"/>
      <c r="TQN5" s="827"/>
      <c r="TQO5" s="827"/>
      <c r="TQP5" s="827"/>
      <c r="TQQ5" s="827"/>
      <c r="TQR5" s="827"/>
      <c r="TQS5" s="827"/>
      <c r="TQT5" s="827"/>
      <c r="TQU5" s="826"/>
      <c r="TQV5" s="827"/>
      <c r="TQW5" s="827"/>
      <c r="TQX5" s="827"/>
      <c r="TQY5" s="827"/>
      <c r="TQZ5" s="827"/>
      <c r="TRA5" s="827"/>
      <c r="TRB5" s="827"/>
      <c r="TRC5" s="827"/>
      <c r="TRD5" s="827"/>
      <c r="TRE5" s="827"/>
      <c r="TRF5" s="827"/>
      <c r="TRG5" s="827"/>
      <c r="TRH5" s="827"/>
      <c r="TRI5" s="827"/>
      <c r="TRJ5" s="827"/>
      <c r="TRK5" s="827"/>
      <c r="TRL5" s="827"/>
      <c r="TRM5" s="827"/>
      <c r="TRN5" s="827"/>
      <c r="TRO5" s="827"/>
      <c r="TRP5" s="827"/>
      <c r="TRQ5" s="827"/>
      <c r="TRR5" s="827"/>
      <c r="TRS5" s="827"/>
      <c r="TRT5" s="827"/>
      <c r="TRU5" s="827"/>
      <c r="TRV5" s="827"/>
      <c r="TRW5" s="827"/>
      <c r="TRX5" s="827"/>
      <c r="TRY5" s="827"/>
      <c r="TRZ5" s="826"/>
      <c r="TSA5" s="827"/>
      <c r="TSB5" s="827"/>
      <c r="TSC5" s="827"/>
      <c r="TSD5" s="827"/>
      <c r="TSE5" s="827"/>
      <c r="TSF5" s="827"/>
      <c r="TSG5" s="827"/>
      <c r="TSH5" s="827"/>
      <c r="TSI5" s="827"/>
      <c r="TSJ5" s="827"/>
      <c r="TSK5" s="827"/>
      <c r="TSL5" s="827"/>
      <c r="TSM5" s="827"/>
      <c r="TSN5" s="827"/>
      <c r="TSO5" s="827"/>
      <c r="TSP5" s="827"/>
      <c r="TSQ5" s="827"/>
      <c r="TSR5" s="827"/>
      <c r="TSS5" s="827"/>
      <c r="TST5" s="827"/>
      <c r="TSU5" s="827"/>
      <c r="TSV5" s="827"/>
      <c r="TSW5" s="827"/>
      <c r="TSX5" s="827"/>
      <c r="TSY5" s="827"/>
      <c r="TSZ5" s="827"/>
      <c r="TTA5" s="827"/>
      <c r="TTB5" s="827"/>
      <c r="TTC5" s="827"/>
      <c r="TTD5" s="827"/>
      <c r="TTE5" s="826"/>
      <c r="TTF5" s="827"/>
      <c r="TTG5" s="827"/>
      <c r="TTH5" s="827"/>
      <c r="TTI5" s="827"/>
      <c r="TTJ5" s="827"/>
      <c r="TTK5" s="827"/>
      <c r="TTL5" s="827"/>
      <c r="TTM5" s="827"/>
      <c r="TTN5" s="827"/>
      <c r="TTO5" s="827"/>
      <c r="TTP5" s="827"/>
      <c r="TTQ5" s="827"/>
      <c r="TTR5" s="827"/>
      <c r="TTS5" s="827"/>
      <c r="TTT5" s="827"/>
      <c r="TTU5" s="827"/>
      <c r="TTV5" s="827"/>
      <c r="TTW5" s="827"/>
      <c r="TTX5" s="827"/>
      <c r="TTY5" s="827"/>
      <c r="TTZ5" s="827"/>
      <c r="TUA5" s="827"/>
      <c r="TUB5" s="827"/>
      <c r="TUC5" s="827"/>
      <c r="TUD5" s="827"/>
      <c r="TUE5" s="827"/>
      <c r="TUF5" s="827"/>
      <c r="TUG5" s="827"/>
      <c r="TUH5" s="827"/>
      <c r="TUI5" s="827"/>
      <c r="TUJ5" s="826"/>
      <c r="TUK5" s="827"/>
      <c r="TUL5" s="827"/>
      <c r="TUM5" s="827"/>
      <c r="TUN5" s="827"/>
      <c r="TUO5" s="827"/>
      <c r="TUP5" s="827"/>
      <c r="TUQ5" s="827"/>
      <c r="TUR5" s="827"/>
      <c r="TUS5" s="827"/>
      <c r="TUT5" s="827"/>
      <c r="TUU5" s="827"/>
      <c r="TUV5" s="827"/>
      <c r="TUW5" s="827"/>
      <c r="TUX5" s="827"/>
      <c r="TUY5" s="827"/>
      <c r="TUZ5" s="827"/>
      <c r="TVA5" s="827"/>
      <c r="TVB5" s="827"/>
      <c r="TVC5" s="827"/>
      <c r="TVD5" s="827"/>
      <c r="TVE5" s="827"/>
      <c r="TVF5" s="827"/>
      <c r="TVG5" s="827"/>
      <c r="TVH5" s="827"/>
      <c r="TVI5" s="827"/>
      <c r="TVJ5" s="827"/>
      <c r="TVK5" s="827"/>
      <c r="TVL5" s="827"/>
      <c r="TVM5" s="827"/>
      <c r="TVN5" s="827"/>
      <c r="TVO5" s="826"/>
      <c r="TVP5" s="827"/>
      <c r="TVQ5" s="827"/>
      <c r="TVR5" s="827"/>
      <c r="TVS5" s="827"/>
      <c r="TVT5" s="827"/>
      <c r="TVU5" s="827"/>
      <c r="TVV5" s="827"/>
      <c r="TVW5" s="827"/>
      <c r="TVX5" s="827"/>
      <c r="TVY5" s="827"/>
      <c r="TVZ5" s="827"/>
      <c r="TWA5" s="827"/>
      <c r="TWB5" s="827"/>
      <c r="TWC5" s="827"/>
      <c r="TWD5" s="827"/>
      <c r="TWE5" s="827"/>
      <c r="TWF5" s="827"/>
      <c r="TWG5" s="827"/>
      <c r="TWH5" s="827"/>
      <c r="TWI5" s="827"/>
      <c r="TWJ5" s="827"/>
      <c r="TWK5" s="827"/>
      <c r="TWL5" s="827"/>
      <c r="TWM5" s="827"/>
      <c r="TWN5" s="827"/>
      <c r="TWO5" s="827"/>
      <c r="TWP5" s="827"/>
      <c r="TWQ5" s="827"/>
      <c r="TWR5" s="827"/>
      <c r="TWS5" s="827"/>
      <c r="TWT5" s="826"/>
      <c r="TWU5" s="827"/>
      <c r="TWV5" s="827"/>
      <c r="TWW5" s="827"/>
      <c r="TWX5" s="827"/>
      <c r="TWY5" s="827"/>
      <c r="TWZ5" s="827"/>
      <c r="TXA5" s="827"/>
      <c r="TXB5" s="827"/>
      <c r="TXC5" s="827"/>
      <c r="TXD5" s="827"/>
      <c r="TXE5" s="827"/>
      <c r="TXF5" s="827"/>
      <c r="TXG5" s="827"/>
      <c r="TXH5" s="827"/>
      <c r="TXI5" s="827"/>
      <c r="TXJ5" s="827"/>
      <c r="TXK5" s="827"/>
      <c r="TXL5" s="827"/>
      <c r="TXM5" s="827"/>
      <c r="TXN5" s="827"/>
      <c r="TXO5" s="827"/>
      <c r="TXP5" s="827"/>
      <c r="TXQ5" s="827"/>
      <c r="TXR5" s="827"/>
      <c r="TXS5" s="827"/>
      <c r="TXT5" s="827"/>
      <c r="TXU5" s="827"/>
      <c r="TXV5" s="827"/>
      <c r="TXW5" s="827"/>
      <c r="TXX5" s="827"/>
      <c r="TXY5" s="826"/>
      <c r="TXZ5" s="827"/>
      <c r="TYA5" s="827"/>
      <c r="TYB5" s="827"/>
      <c r="TYC5" s="827"/>
      <c r="TYD5" s="827"/>
      <c r="TYE5" s="827"/>
      <c r="TYF5" s="827"/>
      <c r="TYG5" s="827"/>
      <c r="TYH5" s="827"/>
      <c r="TYI5" s="827"/>
      <c r="TYJ5" s="827"/>
      <c r="TYK5" s="827"/>
      <c r="TYL5" s="827"/>
      <c r="TYM5" s="827"/>
      <c r="TYN5" s="827"/>
      <c r="TYO5" s="827"/>
      <c r="TYP5" s="827"/>
      <c r="TYQ5" s="827"/>
      <c r="TYR5" s="827"/>
      <c r="TYS5" s="827"/>
      <c r="TYT5" s="827"/>
      <c r="TYU5" s="827"/>
      <c r="TYV5" s="827"/>
      <c r="TYW5" s="827"/>
      <c r="TYX5" s="827"/>
      <c r="TYY5" s="827"/>
      <c r="TYZ5" s="827"/>
      <c r="TZA5" s="827"/>
      <c r="TZB5" s="827"/>
      <c r="TZC5" s="827"/>
      <c r="TZD5" s="826"/>
      <c r="TZE5" s="827"/>
      <c r="TZF5" s="827"/>
      <c r="TZG5" s="827"/>
      <c r="TZH5" s="827"/>
      <c r="TZI5" s="827"/>
      <c r="TZJ5" s="827"/>
      <c r="TZK5" s="827"/>
      <c r="TZL5" s="827"/>
      <c r="TZM5" s="827"/>
      <c r="TZN5" s="827"/>
      <c r="TZO5" s="827"/>
      <c r="TZP5" s="827"/>
      <c r="TZQ5" s="827"/>
      <c r="TZR5" s="827"/>
      <c r="TZS5" s="827"/>
      <c r="TZT5" s="827"/>
      <c r="TZU5" s="827"/>
      <c r="TZV5" s="827"/>
      <c r="TZW5" s="827"/>
      <c r="TZX5" s="827"/>
      <c r="TZY5" s="827"/>
      <c r="TZZ5" s="827"/>
      <c r="UAA5" s="827"/>
      <c r="UAB5" s="827"/>
      <c r="UAC5" s="827"/>
      <c r="UAD5" s="827"/>
      <c r="UAE5" s="827"/>
      <c r="UAF5" s="827"/>
      <c r="UAG5" s="827"/>
      <c r="UAH5" s="827"/>
      <c r="UAI5" s="826"/>
      <c r="UAJ5" s="827"/>
      <c r="UAK5" s="827"/>
      <c r="UAL5" s="827"/>
      <c r="UAM5" s="827"/>
      <c r="UAN5" s="827"/>
      <c r="UAO5" s="827"/>
      <c r="UAP5" s="827"/>
      <c r="UAQ5" s="827"/>
      <c r="UAR5" s="827"/>
      <c r="UAS5" s="827"/>
      <c r="UAT5" s="827"/>
      <c r="UAU5" s="827"/>
      <c r="UAV5" s="827"/>
      <c r="UAW5" s="827"/>
      <c r="UAX5" s="827"/>
      <c r="UAY5" s="827"/>
      <c r="UAZ5" s="827"/>
      <c r="UBA5" s="827"/>
      <c r="UBB5" s="827"/>
      <c r="UBC5" s="827"/>
      <c r="UBD5" s="827"/>
      <c r="UBE5" s="827"/>
      <c r="UBF5" s="827"/>
      <c r="UBG5" s="827"/>
      <c r="UBH5" s="827"/>
      <c r="UBI5" s="827"/>
      <c r="UBJ5" s="827"/>
      <c r="UBK5" s="827"/>
      <c r="UBL5" s="827"/>
      <c r="UBM5" s="827"/>
      <c r="UBN5" s="826"/>
      <c r="UBO5" s="827"/>
      <c r="UBP5" s="827"/>
      <c r="UBQ5" s="827"/>
      <c r="UBR5" s="827"/>
      <c r="UBS5" s="827"/>
      <c r="UBT5" s="827"/>
      <c r="UBU5" s="827"/>
      <c r="UBV5" s="827"/>
      <c r="UBW5" s="827"/>
      <c r="UBX5" s="827"/>
      <c r="UBY5" s="827"/>
      <c r="UBZ5" s="827"/>
      <c r="UCA5" s="827"/>
      <c r="UCB5" s="827"/>
      <c r="UCC5" s="827"/>
      <c r="UCD5" s="827"/>
      <c r="UCE5" s="827"/>
      <c r="UCF5" s="827"/>
      <c r="UCG5" s="827"/>
      <c r="UCH5" s="827"/>
      <c r="UCI5" s="827"/>
      <c r="UCJ5" s="827"/>
      <c r="UCK5" s="827"/>
      <c r="UCL5" s="827"/>
      <c r="UCM5" s="827"/>
      <c r="UCN5" s="827"/>
      <c r="UCO5" s="827"/>
      <c r="UCP5" s="827"/>
      <c r="UCQ5" s="827"/>
      <c r="UCR5" s="827"/>
      <c r="UCS5" s="826"/>
      <c r="UCT5" s="827"/>
      <c r="UCU5" s="827"/>
      <c r="UCV5" s="827"/>
      <c r="UCW5" s="827"/>
      <c r="UCX5" s="827"/>
      <c r="UCY5" s="827"/>
      <c r="UCZ5" s="827"/>
      <c r="UDA5" s="827"/>
      <c r="UDB5" s="827"/>
      <c r="UDC5" s="827"/>
      <c r="UDD5" s="827"/>
      <c r="UDE5" s="827"/>
      <c r="UDF5" s="827"/>
      <c r="UDG5" s="827"/>
      <c r="UDH5" s="827"/>
      <c r="UDI5" s="827"/>
      <c r="UDJ5" s="827"/>
      <c r="UDK5" s="827"/>
      <c r="UDL5" s="827"/>
      <c r="UDM5" s="827"/>
      <c r="UDN5" s="827"/>
      <c r="UDO5" s="827"/>
      <c r="UDP5" s="827"/>
      <c r="UDQ5" s="827"/>
      <c r="UDR5" s="827"/>
      <c r="UDS5" s="827"/>
      <c r="UDT5" s="827"/>
      <c r="UDU5" s="827"/>
      <c r="UDV5" s="827"/>
      <c r="UDW5" s="827"/>
      <c r="UDX5" s="826"/>
      <c r="UDY5" s="827"/>
      <c r="UDZ5" s="827"/>
      <c r="UEA5" s="827"/>
      <c r="UEB5" s="827"/>
      <c r="UEC5" s="827"/>
      <c r="UED5" s="827"/>
      <c r="UEE5" s="827"/>
      <c r="UEF5" s="827"/>
      <c r="UEG5" s="827"/>
      <c r="UEH5" s="827"/>
      <c r="UEI5" s="827"/>
      <c r="UEJ5" s="827"/>
      <c r="UEK5" s="827"/>
      <c r="UEL5" s="827"/>
      <c r="UEM5" s="827"/>
      <c r="UEN5" s="827"/>
      <c r="UEO5" s="827"/>
      <c r="UEP5" s="827"/>
      <c r="UEQ5" s="827"/>
      <c r="UER5" s="827"/>
      <c r="UES5" s="827"/>
      <c r="UET5" s="827"/>
      <c r="UEU5" s="827"/>
      <c r="UEV5" s="827"/>
      <c r="UEW5" s="827"/>
      <c r="UEX5" s="827"/>
      <c r="UEY5" s="827"/>
      <c r="UEZ5" s="827"/>
      <c r="UFA5" s="827"/>
      <c r="UFB5" s="827"/>
      <c r="UFC5" s="826"/>
      <c r="UFD5" s="827"/>
      <c r="UFE5" s="827"/>
      <c r="UFF5" s="827"/>
      <c r="UFG5" s="827"/>
      <c r="UFH5" s="827"/>
      <c r="UFI5" s="827"/>
      <c r="UFJ5" s="827"/>
      <c r="UFK5" s="827"/>
      <c r="UFL5" s="827"/>
      <c r="UFM5" s="827"/>
      <c r="UFN5" s="827"/>
      <c r="UFO5" s="827"/>
      <c r="UFP5" s="827"/>
      <c r="UFQ5" s="827"/>
      <c r="UFR5" s="827"/>
      <c r="UFS5" s="827"/>
      <c r="UFT5" s="827"/>
      <c r="UFU5" s="827"/>
      <c r="UFV5" s="827"/>
      <c r="UFW5" s="827"/>
      <c r="UFX5" s="827"/>
      <c r="UFY5" s="827"/>
      <c r="UFZ5" s="827"/>
      <c r="UGA5" s="827"/>
      <c r="UGB5" s="827"/>
      <c r="UGC5" s="827"/>
      <c r="UGD5" s="827"/>
      <c r="UGE5" s="827"/>
      <c r="UGF5" s="827"/>
      <c r="UGG5" s="827"/>
      <c r="UGH5" s="826"/>
      <c r="UGI5" s="827"/>
      <c r="UGJ5" s="827"/>
      <c r="UGK5" s="827"/>
      <c r="UGL5" s="827"/>
      <c r="UGM5" s="827"/>
      <c r="UGN5" s="827"/>
      <c r="UGO5" s="827"/>
      <c r="UGP5" s="827"/>
      <c r="UGQ5" s="827"/>
      <c r="UGR5" s="827"/>
      <c r="UGS5" s="827"/>
      <c r="UGT5" s="827"/>
      <c r="UGU5" s="827"/>
      <c r="UGV5" s="827"/>
      <c r="UGW5" s="827"/>
      <c r="UGX5" s="827"/>
      <c r="UGY5" s="827"/>
      <c r="UGZ5" s="827"/>
      <c r="UHA5" s="827"/>
      <c r="UHB5" s="827"/>
      <c r="UHC5" s="827"/>
      <c r="UHD5" s="827"/>
      <c r="UHE5" s="827"/>
      <c r="UHF5" s="827"/>
      <c r="UHG5" s="827"/>
      <c r="UHH5" s="827"/>
      <c r="UHI5" s="827"/>
      <c r="UHJ5" s="827"/>
      <c r="UHK5" s="827"/>
      <c r="UHL5" s="827"/>
      <c r="UHM5" s="826"/>
      <c r="UHN5" s="827"/>
      <c r="UHO5" s="827"/>
      <c r="UHP5" s="827"/>
      <c r="UHQ5" s="827"/>
      <c r="UHR5" s="827"/>
      <c r="UHS5" s="827"/>
      <c r="UHT5" s="827"/>
      <c r="UHU5" s="827"/>
      <c r="UHV5" s="827"/>
      <c r="UHW5" s="827"/>
      <c r="UHX5" s="827"/>
      <c r="UHY5" s="827"/>
      <c r="UHZ5" s="827"/>
      <c r="UIA5" s="827"/>
      <c r="UIB5" s="827"/>
      <c r="UIC5" s="827"/>
      <c r="UID5" s="827"/>
      <c r="UIE5" s="827"/>
      <c r="UIF5" s="827"/>
      <c r="UIG5" s="827"/>
      <c r="UIH5" s="827"/>
      <c r="UII5" s="827"/>
      <c r="UIJ5" s="827"/>
      <c r="UIK5" s="827"/>
      <c r="UIL5" s="827"/>
      <c r="UIM5" s="827"/>
      <c r="UIN5" s="827"/>
      <c r="UIO5" s="827"/>
      <c r="UIP5" s="827"/>
      <c r="UIQ5" s="827"/>
      <c r="UIR5" s="826"/>
      <c r="UIS5" s="827"/>
      <c r="UIT5" s="827"/>
      <c r="UIU5" s="827"/>
      <c r="UIV5" s="827"/>
      <c r="UIW5" s="827"/>
      <c r="UIX5" s="827"/>
      <c r="UIY5" s="827"/>
      <c r="UIZ5" s="827"/>
      <c r="UJA5" s="827"/>
      <c r="UJB5" s="827"/>
      <c r="UJC5" s="827"/>
      <c r="UJD5" s="827"/>
      <c r="UJE5" s="827"/>
      <c r="UJF5" s="827"/>
      <c r="UJG5" s="827"/>
      <c r="UJH5" s="827"/>
      <c r="UJI5" s="827"/>
      <c r="UJJ5" s="827"/>
      <c r="UJK5" s="827"/>
      <c r="UJL5" s="827"/>
      <c r="UJM5" s="827"/>
      <c r="UJN5" s="827"/>
      <c r="UJO5" s="827"/>
      <c r="UJP5" s="827"/>
      <c r="UJQ5" s="827"/>
      <c r="UJR5" s="827"/>
      <c r="UJS5" s="827"/>
      <c r="UJT5" s="827"/>
      <c r="UJU5" s="827"/>
      <c r="UJV5" s="827"/>
      <c r="UJW5" s="826"/>
      <c r="UJX5" s="827"/>
      <c r="UJY5" s="827"/>
      <c r="UJZ5" s="827"/>
      <c r="UKA5" s="827"/>
      <c r="UKB5" s="827"/>
      <c r="UKC5" s="827"/>
      <c r="UKD5" s="827"/>
      <c r="UKE5" s="827"/>
      <c r="UKF5" s="827"/>
      <c r="UKG5" s="827"/>
      <c r="UKH5" s="827"/>
      <c r="UKI5" s="827"/>
      <c r="UKJ5" s="827"/>
      <c r="UKK5" s="827"/>
      <c r="UKL5" s="827"/>
      <c r="UKM5" s="827"/>
      <c r="UKN5" s="827"/>
      <c r="UKO5" s="827"/>
      <c r="UKP5" s="827"/>
      <c r="UKQ5" s="827"/>
      <c r="UKR5" s="827"/>
      <c r="UKS5" s="827"/>
      <c r="UKT5" s="827"/>
      <c r="UKU5" s="827"/>
      <c r="UKV5" s="827"/>
      <c r="UKW5" s="827"/>
      <c r="UKX5" s="827"/>
      <c r="UKY5" s="827"/>
      <c r="UKZ5" s="827"/>
      <c r="ULA5" s="827"/>
      <c r="ULB5" s="826"/>
      <c r="ULC5" s="827"/>
      <c r="ULD5" s="827"/>
      <c r="ULE5" s="827"/>
      <c r="ULF5" s="827"/>
      <c r="ULG5" s="827"/>
      <c r="ULH5" s="827"/>
      <c r="ULI5" s="827"/>
      <c r="ULJ5" s="827"/>
      <c r="ULK5" s="827"/>
      <c r="ULL5" s="827"/>
      <c r="ULM5" s="827"/>
      <c r="ULN5" s="827"/>
      <c r="ULO5" s="827"/>
      <c r="ULP5" s="827"/>
      <c r="ULQ5" s="827"/>
      <c r="ULR5" s="827"/>
      <c r="ULS5" s="827"/>
      <c r="ULT5" s="827"/>
      <c r="ULU5" s="827"/>
      <c r="ULV5" s="827"/>
      <c r="ULW5" s="827"/>
      <c r="ULX5" s="827"/>
      <c r="ULY5" s="827"/>
      <c r="ULZ5" s="827"/>
      <c r="UMA5" s="827"/>
      <c r="UMB5" s="827"/>
      <c r="UMC5" s="827"/>
      <c r="UMD5" s="827"/>
      <c r="UME5" s="827"/>
      <c r="UMF5" s="827"/>
      <c r="UMG5" s="826"/>
      <c r="UMH5" s="827"/>
      <c r="UMI5" s="827"/>
      <c r="UMJ5" s="827"/>
      <c r="UMK5" s="827"/>
      <c r="UML5" s="827"/>
      <c r="UMM5" s="827"/>
      <c r="UMN5" s="827"/>
      <c r="UMO5" s="827"/>
      <c r="UMP5" s="827"/>
      <c r="UMQ5" s="827"/>
      <c r="UMR5" s="827"/>
      <c r="UMS5" s="827"/>
      <c r="UMT5" s="827"/>
      <c r="UMU5" s="827"/>
      <c r="UMV5" s="827"/>
      <c r="UMW5" s="827"/>
      <c r="UMX5" s="827"/>
      <c r="UMY5" s="827"/>
      <c r="UMZ5" s="827"/>
      <c r="UNA5" s="827"/>
      <c r="UNB5" s="827"/>
      <c r="UNC5" s="827"/>
      <c r="UND5" s="827"/>
      <c r="UNE5" s="827"/>
      <c r="UNF5" s="827"/>
      <c r="UNG5" s="827"/>
      <c r="UNH5" s="827"/>
      <c r="UNI5" s="827"/>
      <c r="UNJ5" s="827"/>
      <c r="UNK5" s="827"/>
      <c r="UNL5" s="826"/>
      <c r="UNM5" s="827"/>
      <c r="UNN5" s="827"/>
      <c r="UNO5" s="827"/>
      <c r="UNP5" s="827"/>
      <c r="UNQ5" s="827"/>
      <c r="UNR5" s="827"/>
      <c r="UNS5" s="827"/>
      <c r="UNT5" s="827"/>
      <c r="UNU5" s="827"/>
      <c r="UNV5" s="827"/>
      <c r="UNW5" s="827"/>
      <c r="UNX5" s="827"/>
      <c r="UNY5" s="827"/>
      <c r="UNZ5" s="827"/>
      <c r="UOA5" s="827"/>
      <c r="UOB5" s="827"/>
      <c r="UOC5" s="827"/>
      <c r="UOD5" s="827"/>
      <c r="UOE5" s="827"/>
      <c r="UOF5" s="827"/>
      <c r="UOG5" s="827"/>
      <c r="UOH5" s="827"/>
      <c r="UOI5" s="827"/>
      <c r="UOJ5" s="827"/>
      <c r="UOK5" s="827"/>
      <c r="UOL5" s="827"/>
      <c r="UOM5" s="827"/>
      <c r="UON5" s="827"/>
      <c r="UOO5" s="827"/>
      <c r="UOP5" s="827"/>
      <c r="UOQ5" s="826"/>
      <c r="UOR5" s="827"/>
      <c r="UOS5" s="827"/>
      <c r="UOT5" s="827"/>
      <c r="UOU5" s="827"/>
      <c r="UOV5" s="827"/>
      <c r="UOW5" s="827"/>
      <c r="UOX5" s="827"/>
      <c r="UOY5" s="827"/>
      <c r="UOZ5" s="827"/>
      <c r="UPA5" s="827"/>
      <c r="UPB5" s="827"/>
      <c r="UPC5" s="827"/>
      <c r="UPD5" s="827"/>
      <c r="UPE5" s="827"/>
      <c r="UPF5" s="827"/>
      <c r="UPG5" s="827"/>
      <c r="UPH5" s="827"/>
      <c r="UPI5" s="827"/>
      <c r="UPJ5" s="827"/>
      <c r="UPK5" s="827"/>
      <c r="UPL5" s="827"/>
      <c r="UPM5" s="827"/>
      <c r="UPN5" s="827"/>
      <c r="UPO5" s="827"/>
      <c r="UPP5" s="827"/>
      <c r="UPQ5" s="827"/>
      <c r="UPR5" s="827"/>
      <c r="UPS5" s="827"/>
      <c r="UPT5" s="827"/>
      <c r="UPU5" s="827"/>
      <c r="UPV5" s="826"/>
      <c r="UPW5" s="827"/>
      <c r="UPX5" s="827"/>
      <c r="UPY5" s="827"/>
      <c r="UPZ5" s="827"/>
      <c r="UQA5" s="827"/>
      <c r="UQB5" s="827"/>
      <c r="UQC5" s="827"/>
      <c r="UQD5" s="827"/>
      <c r="UQE5" s="827"/>
      <c r="UQF5" s="827"/>
      <c r="UQG5" s="827"/>
      <c r="UQH5" s="827"/>
      <c r="UQI5" s="827"/>
      <c r="UQJ5" s="827"/>
      <c r="UQK5" s="827"/>
      <c r="UQL5" s="827"/>
      <c r="UQM5" s="827"/>
      <c r="UQN5" s="827"/>
      <c r="UQO5" s="827"/>
      <c r="UQP5" s="827"/>
      <c r="UQQ5" s="827"/>
      <c r="UQR5" s="827"/>
      <c r="UQS5" s="827"/>
      <c r="UQT5" s="827"/>
      <c r="UQU5" s="827"/>
      <c r="UQV5" s="827"/>
      <c r="UQW5" s="827"/>
      <c r="UQX5" s="827"/>
      <c r="UQY5" s="827"/>
      <c r="UQZ5" s="827"/>
      <c r="URA5" s="826"/>
      <c r="URB5" s="827"/>
      <c r="URC5" s="827"/>
      <c r="URD5" s="827"/>
      <c r="URE5" s="827"/>
      <c r="URF5" s="827"/>
      <c r="URG5" s="827"/>
      <c r="URH5" s="827"/>
      <c r="URI5" s="827"/>
      <c r="URJ5" s="827"/>
      <c r="URK5" s="827"/>
      <c r="URL5" s="827"/>
      <c r="URM5" s="827"/>
      <c r="URN5" s="827"/>
      <c r="URO5" s="827"/>
      <c r="URP5" s="827"/>
      <c r="URQ5" s="827"/>
      <c r="URR5" s="827"/>
      <c r="URS5" s="827"/>
      <c r="URT5" s="827"/>
      <c r="URU5" s="827"/>
      <c r="URV5" s="827"/>
      <c r="URW5" s="827"/>
      <c r="URX5" s="827"/>
      <c r="URY5" s="827"/>
      <c r="URZ5" s="827"/>
      <c r="USA5" s="827"/>
      <c r="USB5" s="827"/>
      <c r="USC5" s="827"/>
      <c r="USD5" s="827"/>
      <c r="USE5" s="827"/>
      <c r="USF5" s="826"/>
      <c r="USG5" s="827"/>
      <c r="USH5" s="827"/>
      <c r="USI5" s="827"/>
      <c r="USJ5" s="827"/>
      <c r="USK5" s="827"/>
      <c r="USL5" s="827"/>
      <c r="USM5" s="827"/>
      <c r="USN5" s="827"/>
      <c r="USO5" s="827"/>
      <c r="USP5" s="827"/>
      <c r="USQ5" s="827"/>
      <c r="USR5" s="827"/>
      <c r="USS5" s="827"/>
      <c r="UST5" s="827"/>
      <c r="USU5" s="827"/>
      <c r="USV5" s="827"/>
      <c r="USW5" s="827"/>
      <c r="USX5" s="827"/>
      <c r="USY5" s="827"/>
      <c r="USZ5" s="827"/>
      <c r="UTA5" s="827"/>
      <c r="UTB5" s="827"/>
      <c r="UTC5" s="827"/>
      <c r="UTD5" s="827"/>
      <c r="UTE5" s="827"/>
      <c r="UTF5" s="827"/>
      <c r="UTG5" s="827"/>
      <c r="UTH5" s="827"/>
      <c r="UTI5" s="827"/>
      <c r="UTJ5" s="827"/>
      <c r="UTK5" s="826"/>
      <c r="UTL5" s="827"/>
      <c r="UTM5" s="827"/>
      <c r="UTN5" s="827"/>
      <c r="UTO5" s="827"/>
      <c r="UTP5" s="827"/>
      <c r="UTQ5" s="827"/>
      <c r="UTR5" s="827"/>
      <c r="UTS5" s="827"/>
      <c r="UTT5" s="827"/>
      <c r="UTU5" s="827"/>
      <c r="UTV5" s="827"/>
      <c r="UTW5" s="827"/>
      <c r="UTX5" s="827"/>
      <c r="UTY5" s="827"/>
      <c r="UTZ5" s="827"/>
      <c r="UUA5" s="827"/>
      <c r="UUB5" s="827"/>
      <c r="UUC5" s="827"/>
      <c r="UUD5" s="827"/>
      <c r="UUE5" s="827"/>
      <c r="UUF5" s="827"/>
      <c r="UUG5" s="827"/>
      <c r="UUH5" s="827"/>
      <c r="UUI5" s="827"/>
      <c r="UUJ5" s="827"/>
      <c r="UUK5" s="827"/>
      <c r="UUL5" s="827"/>
      <c r="UUM5" s="827"/>
      <c r="UUN5" s="827"/>
      <c r="UUO5" s="827"/>
      <c r="UUP5" s="826"/>
      <c r="UUQ5" s="827"/>
      <c r="UUR5" s="827"/>
      <c r="UUS5" s="827"/>
      <c r="UUT5" s="827"/>
      <c r="UUU5" s="827"/>
      <c r="UUV5" s="827"/>
      <c r="UUW5" s="827"/>
      <c r="UUX5" s="827"/>
      <c r="UUY5" s="827"/>
      <c r="UUZ5" s="827"/>
      <c r="UVA5" s="827"/>
      <c r="UVB5" s="827"/>
      <c r="UVC5" s="827"/>
      <c r="UVD5" s="827"/>
      <c r="UVE5" s="827"/>
      <c r="UVF5" s="827"/>
      <c r="UVG5" s="827"/>
      <c r="UVH5" s="827"/>
      <c r="UVI5" s="827"/>
      <c r="UVJ5" s="827"/>
      <c r="UVK5" s="827"/>
      <c r="UVL5" s="827"/>
      <c r="UVM5" s="827"/>
      <c r="UVN5" s="827"/>
      <c r="UVO5" s="827"/>
      <c r="UVP5" s="827"/>
      <c r="UVQ5" s="827"/>
      <c r="UVR5" s="827"/>
      <c r="UVS5" s="827"/>
      <c r="UVT5" s="827"/>
      <c r="UVU5" s="826"/>
      <c r="UVV5" s="827"/>
      <c r="UVW5" s="827"/>
      <c r="UVX5" s="827"/>
      <c r="UVY5" s="827"/>
      <c r="UVZ5" s="827"/>
      <c r="UWA5" s="827"/>
      <c r="UWB5" s="827"/>
      <c r="UWC5" s="827"/>
      <c r="UWD5" s="827"/>
      <c r="UWE5" s="827"/>
      <c r="UWF5" s="827"/>
      <c r="UWG5" s="827"/>
      <c r="UWH5" s="827"/>
      <c r="UWI5" s="827"/>
      <c r="UWJ5" s="827"/>
      <c r="UWK5" s="827"/>
      <c r="UWL5" s="827"/>
      <c r="UWM5" s="827"/>
      <c r="UWN5" s="827"/>
      <c r="UWO5" s="827"/>
      <c r="UWP5" s="827"/>
      <c r="UWQ5" s="827"/>
      <c r="UWR5" s="827"/>
      <c r="UWS5" s="827"/>
      <c r="UWT5" s="827"/>
      <c r="UWU5" s="827"/>
      <c r="UWV5" s="827"/>
      <c r="UWW5" s="827"/>
      <c r="UWX5" s="827"/>
      <c r="UWY5" s="827"/>
      <c r="UWZ5" s="826"/>
      <c r="UXA5" s="827"/>
      <c r="UXB5" s="827"/>
      <c r="UXC5" s="827"/>
      <c r="UXD5" s="827"/>
      <c r="UXE5" s="827"/>
      <c r="UXF5" s="827"/>
      <c r="UXG5" s="827"/>
      <c r="UXH5" s="827"/>
      <c r="UXI5" s="827"/>
      <c r="UXJ5" s="827"/>
      <c r="UXK5" s="827"/>
      <c r="UXL5" s="827"/>
      <c r="UXM5" s="827"/>
      <c r="UXN5" s="827"/>
      <c r="UXO5" s="827"/>
      <c r="UXP5" s="827"/>
      <c r="UXQ5" s="827"/>
      <c r="UXR5" s="827"/>
      <c r="UXS5" s="827"/>
      <c r="UXT5" s="827"/>
      <c r="UXU5" s="827"/>
      <c r="UXV5" s="827"/>
      <c r="UXW5" s="827"/>
      <c r="UXX5" s="827"/>
      <c r="UXY5" s="827"/>
      <c r="UXZ5" s="827"/>
      <c r="UYA5" s="827"/>
      <c r="UYB5" s="827"/>
      <c r="UYC5" s="827"/>
      <c r="UYD5" s="827"/>
      <c r="UYE5" s="826"/>
      <c r="UYF5" s="827"/>
      <c r="UYG5" s="827"/>
      <c r="UYH5" s="827"/>
      <c r="UYI5" s="827"/>
      <c r="UYJ5" s="827"/>
      <c r="UYK5" s="827"/>
      <c r="UYL5" s="827"/>
      <c r="UYM5" s="827"/>
      <c r="UYN5" s="827"/>
      <c r="UYO5" s="827"/>
      <c r="UYP5" s="827"/>
      <c r="UYQ5" s="827"/>
      <c r="UYR5" s="827"/>
      <c r="UYS5" s="827"/>
      <c r="UYT5" s="827"/>
      <c r="UYU5" s="827"/>
      <c r="UYV5" s="827"/>
      <c r="UYW5" s="827"/>
      <c r="UYX5" s="827"/>
      <c r="UYY5" s="827"/>
      <c r="UYZ5" s="827"/>
      <c r="UZA5" s="827"/>
      <c r="UZB5" s="827"/>
      <c r="UZC5" s="827"/>
      <c r="UZD5" s="827"/>
      <c r="UZE5" s="827"/>
      <c r="UZF5" s="827"/>
      <c r="UZG5" s="827"/>
      <c r="UZH5" s="827"/>
      <c r="UZI5" s="827"/>
      <c r="UZJ5" s="826"/>
      <c r="UZK5" s="827"/>
      <c r="UZL5" s="827"/>
      <c r="UZM5" s="827"/>
      <c r="UZN5" s="827"/>
      <c r="UZO5" s="827"/>
      <c r="UZP5" s="827"/>
      <c r="UZQ5" s="827"/>
      <c r="UZR5" s="827"/>
      <c r="UZS5" s="827"/>
      <c r="UZT5" s="827"/>
      <c r="UZU5" s="827"/>
      <c r="UZV5" s="827"/>
      <c r="UZW5" s="827"/>
      <c r="UZX5" s="827"/>
      <c r="UZY5" s="827"/>
      <c r="UZZ5" s="827"/>
      <c r="VAA5" s="827"/>
      <c r="VAB5" s="827"/>
      <c r="VAC5" s="827"/>
      <c r="VAD5" s="827"/>
      <c r="VAE5" s="827"/>
      <c r="VAF5" s="827"/>
      <c r="VAG5" s="827"/>
      <c r="VAH5" s="827"/>
      <c r="VAI5" s="827"/>
      <c r="VAJ5" s="827"/>
      <c r="VAK5" s="827"/>
      <c r="VAL5" s="827"/>
      <c r="VAM5" s="827"/>
      <c r="VAN5" s="827"/>
      <c r="VAO5" s="826"/>
      <c r="VAP5" s="827"/>
      <c r="VAQ5" s="827"/>
      <c r="VAR5" s="827"/>
      <c r="VAS5" s="827"/>
      <c r="VAT5" s="827"/>
      <c r="VAU5" s="827"/>
      <c r="VAV5" s="827"/>
      <c r="VAW5" s="827"/>
      <c r="VAX5" s="827"/>
      <c r="VAY5" s="827"/>
      <c r="VAZ5" s="827"/>
      <c r="VBA5" s="827"/>
      <c r="VBB5" s="827"/>
      <c r="VBC5" s="827"/>
      <c r="VBD5" s="827"/>
      <c r="VBE5" s="827"/>
      <c r="VBF5" s="827"/>
      <c r="VBG5" s="827"/>
      <c r="VBH5" s="827"/>
      <c r="VBI5" s="827"/>
      <c r="VBJ5" s="827"/>
      <c r="VBK5" s="827"/>
      <c r="VBL5" s="827"/>
      <c r="VBM5" s="827"/>
      <c r="VBN5" s="827"/>
      <c r="VBO5" s="827"/>
      <c r="VBP5" s="827"/>
      <c r="VBQ5" s="827"/>
      <c r="VBR5" s="827"/>
      <c r="VBS5" s="827"/>
      <c r="VBT5" s="826"/>
      <c r="VBU5" s="827"/>
      <c r="VBV5" s="827"/>
      <c r="VBW5" s="827"/>
      <c r="VBX5" s="827"/>
      <c r="VBY5" s="827"/>
      <c r="VBZ5" s="827"/>
      <c r="VCA5" s="827"/>
      <c r="VCB5" s="827"/>
      <c r="VCC5" s="827"/>
      <c r="VCD5" s="827"/>
      <c r="VCE5" s="827"/>
      <c r="VCF5" s="827"/>
      <c r="VCG5" s="827"/>
      <c r="VCH5" s="827"/>
      <c r="VCI5" s="827"/>
      <c r="VCJ5" s="827"/>
      <c r="VCK5" s="827"/>
      <c r="VCL5" s="827"/>
      <c r="VCM5" s="827"/>
      <c r="VCN5" s="827"/>
      <c r="VCO5" s="827"/>
      <c r="VCP5" s="827"/>
      <c r="VCQ5" s="827"/>
      <c r="VCR5" s="827"/>
      <c r="VCS5" s="827"/>
      <c r="VCT5" s="827"/>
      <c r="VCU5" s="827"/>
      <c r="VCV5" s="827"/>
      <c r="VCW5" s="827"/>
      <c r="VCX5" s="827"/>
      <c r="VCY5" s="826"/>
      <c r="VCZ5" s="827"/>
      <c r="VDA5" s="827"/>
      <c r="VDB5" s="827"/>
      <c r="VDC5" s="827"/>
      <c r="VDD5" s="827"/>
      <c r="VDE5" s="827"/>
      <c r="VDF5" s="827"/>
      <c r="VDG5" s="827"/>
      <c r="VDH5" s="827"/>
      <c r="VDI5" s="827"/>
      <c r="VDJ5" s="827"/>
      <c r="VDK5" s="827"/>
      <c r="VDL5" s="827"/>
      <c r="VDM5" s="827"/>
      <c r="VDN5" s="827"/>
      <c r="VDO5" s="827"/>
      <c r="VDP5" s="827"/>
      <c r="VDQ5" s="827"/>
      <c r="VDR5" s="827"/>
      <c r="VDS5" s="827"/>
      <c r="VDT5" s="827"/>
      <c r="VDU5" s="827"/>
      <c r="VDV5" s="827"/>
      <c r="VDW5" s="827"/>
      <c r="VDX5" s="827"/>
      <c r="VDY5" s="827"/>
      <c r="VDZ5" s="827"/>
      <c r="VEA5" s="827"/>
      <c r="VEB5" s="827"/>
      <c r="VEC5" s="827"/>
      <c r="VED5" s="826"/>
      <c r="VEE5" s="827"/>
      <c r="VEF5" s="827"/>
      <c r="VEG5" s="827"/>
      <c r="VEH5" s="827"/>
      <c r="VEI5" s="827"/>
      <c r="VEJ5" s="827"/>
      <c r="VEK5" s="827"/>
      <c r="VEL5" s="827"/>
      <c r="VEM5" s="827"/>
      <c r="VEN5" s="827"/>
      <c r="VEO5" s="827"/>
      <c r="VEP5" s="827"/>
      <c r="VEQ5" s="827"/>
      <c r="VER5" s="827"/>
      <c r="VES5" s="827"/>
      <c r="VET5" s="827"/>
      <c r="VEU5" s="827"/>
      <c r="VEV5" s="827"/>
      <c r="VEW5" s="827"/>
      <c r="VEX5" s="827"/>
      <c r="VEY5" s="827"/>
      <c r="VEZ5" s="827"/>
      <c r="VFA5" s="827"/>
      <c r="VFB5" s="827"/>
      <c r="VFC5" s="827"/>
      <c r="VFD5" s="827"/>
      <c r="VFE5" s="827"/>
      <c r="VFF5" s="827"/>
      <c r="VFG5" s="827"/>
      <c r="VFH5" s="827"/>
      <c r="VFI5" s="826"/>
      <c r="VFJ5" s="827"/>
      <c r="VFK5" s="827"/>
      <c r="VFL5" s="827"/>
      <c r="VFM5" s="827"/>
      <c r="VFN5" s="827"/>
      <c r="VFO5" s="827"/>
      <c r="VFP5" s="827"/>
      <c r="VFQ5" s="827"/>
      <c r="VFR5" s="827"/>
      <c r="VFS5" s="827"/>
      <c r="VFT5" s="827"/>
      <c r="VFU5" s="827"/>
      <c r="VFV5" s="827"/>
      <c r="VFW5" s="827"/>
      <c r="VFX5" s="827"/>
      <c r="VFY5" s="827"/>
      <c r="VFZ5" s="827"/>
      <c r="VGA5" s="827"/>
      <c r="VGB5" s="827"/>
      <c r="VGC5" s="827"/>
      <c r="VGD5" s="827"/>
      <c r="VGE5" s="827"/>
      <c r="VGF5" s="827"/>
      <c r="VGG5" s="827"/>
      <c r="VGH5" s="827"/>
      <c r="VGI5" s="827"/>
      <c r="VGJ5" s="827"/>
      <c r="VGK5" s="827"/>
      <c r="VGL5" s="827"/>
      <c r="VGM5" s="827"/>
      <c r="VGN5" s="826"/>
      <c r="VGO5" s="827"/>
      <c r="VGP5" s="827"/>
      <c r="VGQ5" s="827"/>
      <c r="VGR5" s="827"/>
      <c r="VGS5" s="827"/>
      <c r="VGT5" s="827"/>
      <c r="VGU5" s="827"/>
      <c r="VGV5" s="827"/>
      <c r="VGW5" s="827"/>
      <c r="VGX5" s="827"/>
      <c r="VGY5" s="827"/>
      <c r="VGZ5" s="827"/>
      <c r="VHA5" s="827"/>
      <c r="VHB5" s="827"/>
      <c r="VHC5" s="827"/>
      <c r="VHD5" s="827"/>
      <c r="VHE5" s="827"/>
      <c r="VHF5" s="827"/>
      <c r="VHG5" s="827"/>
      <c r="VHH5" s="827"/>
      <c r="VHI5" s="827"/>
      <c r="VHJ5" s="827"/>
      <c r="VHK5" s="827"/>
      <c r="VHL5" s="827"/>
      <c r="VHM5" s="827"/>
      <c r="VHN5" s="827"/>
      <c r="VHO5" s="827"/>
      <c r="VHP5" s="827"/>
      <c r="VHQ5" s="827"/>
      <c r="VHR5" s="827"/>
      <c r="VHS5" s="826"/>
      <c r="VHT5" s="827"/>
      <c r="VHU5" s="827"/>
      <c r="VHV5" s="827"/>
      <c r="VHW5" s="827"/>
      <c r="VHX5" s="827"/>
      <c r="VHY5" s="827"/>
      <c r="VHZ5" s="827"/>
      <c r="VIA5" s="827"/>
      <c r="VIB5" s="827"/>
      <c r="VIC5" s="827"/>
      <c r="VID5" s="827"/>
      <c r="VIE5" s="827"/>
      <c r="VIF5" s="827"/>
      <c r="VIG5" s="827"/>
      <c r="VIH5" s="827"/>
      <c r="VII5" s="827"/>
      <c r="VIJ5" s="827"/>
      <c r="VIK5" s="827"/>
      <c r="VIL5" s="827"/>
      <c r="VIM5" s="827"/>
      <c r="VIN5" s="827"/>
      <c r="VIO5" s="827"/>
      <c r="VIP5" s="827"/>
      <c r="VIQ5" s="827"/>
      <c r="VIR5" s="827"/>
      <c r="VIS5" s="827"/>
      <c r="VIT5" s="827"/>
      <c r="VIU5" s="827"/>
      <c r="VIV5" s="827"/>
      <c r="VIW5" s="827"/>
      <c r="VIX5" s="826"/>
      <c r="VIY5" s="827"/>
      <c r="VIZ5" s="827"/>
      <c r="VJA5" s="827"/>
      <c r="VJB5" s="827"/>
      <c r="VJC5" s="827"/>
      <c r="VJD5" s="827"/>
      <c r="VJE5" s="827"/>
      <c r="VJF5" s="827"/>
      <c r="VJG5" s="827"/>
      <c r="VJH5" s="827"/>
      <c r="VJI5" s="827"/>
      <c r="VJJ5" s="827"/>
      <c r="VJK5" s="827"/>
      <c r="VJL5" s="827"/>
      <c r="VJM5" s="827"/>
      <c r="VJN5" s="827"/>
      <c r="VJO5" s="827"/>
      <c r="VJP5" s="827"/>
      <c r="VJQ5" s="827"/>
      <c r="VJR5" s="827"/>
      <c r="VJS5" s="827"/>
      <c r="VJT5" s="827"/>
      <c r="VJU5" s="827"/>
      <c r="VJV5" s="827"/>
      <c r="VJW5" s="827"/>
      <c r="VJX5" s="827"/>
      <c r="VJY5" s="827"/>
      <c r="VJZ5" s="827"/>
      <c r="VKA5" s="827"/>
      <c r="VKB5" s="827"/>
      <c r="VKC5" s="826"/>
      <c r="VKD5" s="827"/>
      <c r="VKE5" s="827"/>
      <c r="VKF5" s="827"/>
      <c r="VKG5" s="827"/>
      <c r="VKH5" s="827"/>
      <c r="VKI5" s="827"/>
      <c r="VKJ5" s="827"/>
      <c r="VKK5" s="827"/>
      <c r="VKL5" s="827"/>
      <c r="VKM5" s="827"/>
      <c r="VKN5" s="827"/>
      <c r="VKO5" s="827"/>
      <c r="VKP5" s="827"/>
      <c r="VKQ5" s="827"/>
      <c r="VKR5" s="827"/>
      <c r="VKS5" s="827"/>
      <c r="VKT5" s="827"/>
      <c r="VKU5" s="827"/>
      <c r="VKV5" s="827"/>
      <c r="VKW5" s="827"/>
      <c r="VKX5" s="827"/>
      <c r="VKY5" s="827"/>
      <c r="VKZ5" s="827"/>
      <c r="VLA5" s="827"/>
      <c r="VLB5" s="827"/>
      <c r="VLC5" s="827"/>
      <c r="VLD5" s="827"/>
      <c r="VLE5" s="827"/>
      <c r="VLF5" s="827"/>
      <c r="VLG5" s="827"/>
      <c r="VLH5" s="826"/>
      <c r="VLI5" s="827"/>
      <c r="VLJ5" s="827"/>
      <c r="VLK5" s="827"/>
      <c r="VLL5" s="827"/>
      <c r="VLM5" s="827"/>
      <c r="VLN5" s="827"/>
      <c r="VLO5" s="827"/>
      <c r="VLP5" s="827"/>
      <c r="VLQ5" s="827"/>
      <c r="VLR5" s="827"/>
      <c r="VLS5" s="827"/>
      <c r="VLT5" s="827"/>
      <c r="VLU5" s="827"/>
      <c r="VLV5" s="827"/>
      <c r="VLW5" s="827"/>
      <c r="VLX5" s="827"/>
      <c r="VLY5" s="827"/>
      <c r="VLZ5" s="827"/>
      <c r="VMA5" s="827"/>
      <c r="VMB5" s="827"/>
      <c r="VMC5" s="827"/>
      <c r="VMD5" s="827"/>
      <c r="VME5" s="827"/>
      <c r="VMF5" s="827"/>
      <c r="VMG5" s="827"/>
      <c r="VMH5" s="827"/>
      <c r="VMI5" s="827"/>
      <c r="VMJ5" s="827"/>
      <c r="VMK5" s="827"/>
      <c r="VML5" s="827"/>
      <c r="VMM5" s="826"/>
      <c r="VMN5" s="827"/>
      <c r="VMO5" s="827"/>
      <c r="VMP5" s="827"/>
      <c r="VMQ5" s="827"/>
      <c r="VMR5" s="827"/>
      <c r="VMS5" s="827"/>
      <c r="VMT5" s="827"/>
      <c r="VMU5" s="827"/>
      <c r="VMV5" s="827"/>
      <c r="VMW5" s="827"/>
      <c r="VMX5" s="827"/>
      <c r="VMY5" s="827"/>
      <c r="VMZ5" s="827"/>
      <c r="VNA5" s="827"/>
      <c r="VNB5" s="827"/>
      <c r="VNC5" s="827"/>
      <c r="VND5" s="827"/>
      <c r="VNE5" s="827"/>
      <c r="VNF5" s="827"/>
      <c r="VNG5" s="827"/>
      <c r="VNH5" s="827"/>
      <c r="VNI5" s="827"/>
      <c r="VNJ5" s="827"/>
      <c r="VNK5" s="827"/>
      <c r="VNL5" s="827"/>
      <c r="VNM5" s="827"/>
      <c r="VNN5" s="827"/>
      <c r="VNO5" s="827"/>
      <c r="VNP5" s="827"/>
      <c r="VNQ5" s="827"/>
      <c r="VNR5" s="826"/>
      <c r="VNS5" s="827"/>
      <c r="VNT5" s="827"/>
      <c r="VNU5" s="827"/>
      <c r="VNV5" s="827"/>
      <c r="VNW5" s="827"/>
      <c r="VNX5" s="827"/>
      <c r="VNY5" s="827"/>
      <c r="VNZ5" s="827"/>
      <c r="VOA5" s="827"/>
      <c r="VOB5" s="827"/>
      <c r="VOC5" s="827"/>
      <c r="VOD5" s="827"/>
      <c r="VOE5" s="827"/>
      <c r="VOF5" s="827"/>
      <c r="VOG5" s="827"/>
      <c r="VOH5" s="827"/>
      <c r="VOI5" s="827"/>
      <c r="VOJ5" s="827"/>
      <c r="VOK5" s="827"/>
      <c r="VOL5" s="827"/>
      <c r="VOM5" s="827"/>
      <c r="VON5" s="827"/>
      <c r="VOO5" s="827"/>
      <c r="VOP5" s="827"/>
      <c r="VOQ5" s="827"/>
      <c r="VOR5" s="827"/>
      <c r="VOS5" s="827"/>
      <c r="VOT5" s="827"/>
      <c r="VOU5" s="827"/>
      <c r="VOV5" s="827"/>
      <c r="VOW5" s="826"/>
      <c r="VOX5" s="827"/>
      <c r="VOY5" s="827"/>
      <c r="VOZ5" s="827"/>
      <c r="VPA5" s="827"/>
      <c r="VPB5" s="827"/>
      <c r="VPC5" s="827"/>
      <c r="VPD5" s="827"/>
      <c r="VPE5" s="827"/>
      <c r="VPF5" s="827"/>
      <c r="VPG5" s="827"/>
      <c r="VPH5" s="827"/>
      <c r="VPI5" s="827"/>
      <c r="VPJ5" s="827"/>
      <c r="VPK5" s="827"/>
      <c r="VPL5" s="827"/>
      <c r="VPM5" s="827"/>
      <c r="VPN5" s="827"/>
      <c r="VPO5" s="827"/>
      <c r="VPP5" s="827"/>
      <c r="VPQ5" s="827"/>
      <c r="VPR5" s="827"/>
      <c r="VPS5" s="827"/>
      <c r="VPT5" s="827"/>
      <c r="VPU5" s="827"/>
      <c r="VPV5" s="827"/>
      <c r="VPW5" s="827"/>
      <c r="VPX5" s="827"/>
      <c r="VPY5" s="827"/>
      <c r="VPZ5" s="827"/>
      <c r="VQA5" s="827"/>
      <c r="VQB5" s="826"/>
      <c r="VQC5" s="827"/>
      <c r="VQD5" s="827"/>
      <c r="VQE5" s="827"/>
      <c r="VQF5" s="827"/>
      <c r="VQG5" s="827"/>
      <c r="VQH5" s="827"/>
      <c r="VQI5" s="827"/>
      <c r="VQJ5" s="827"/>
      <c r="VQK5" s="827"/>
      <c r="VQL5" s="827"/>
      <c r="VQM5" s="827"/>
      <c r="VQN5" s="827"/>
      <c r="VQO5" s="827"/>
      <c r="VQP5" s="827"/>
      <c r="VQQ5" s="827"/>
      <c r="VQR5" s="827"/>
      <c r="VQS5" s="827"/>
      <c r="VQT5" s="827"/>
      <c r="VQU5" s="827"/>
      <c r="VQV5" s="827"/>
      <c r="VQW5" s="827"/>
      <c r="VQX5" s="827"/>
      <c r="VQY5" s="827"/>
      <c r="VQZ5" s="827"/>
      <c r="VRA5" s="827"/>
      <c r="VRB5" s="827"/>
      <c r="VRC5" s="827"/>
      <c r="VRD5" s="827"/>
      <c r="VRE5" s="827"/>
      <c r="VRF5" s="827"/>
      <c r="VRG5" s="826"/>
      <c r="VRH5" s="827"/>
      <c r="VRI5" s="827"/>
      <c r="VRJ5" s="827"/>
      <c r="VRK5" s="827"/>
      <c r="VRL5" s="827"/>
      <c r="VRM5" s="827"/>
      <c r="VRN5" s="827"/>
      <c r="VRO5" s="827"/>
      <c r="VRP5" s="827"/>
      <c r="VRQ5" s="827"/>
      <c r="VRR5" s="827"/>
      <c r="VRS5" s="827"/>
      <c r="VRT5" s="827"/>
      <c r="VRU5" s="827"/>
      <c r="VRV5" s="827"/>
      <c r="VRW5" s="827"/>
      <c r="VRX5" s="827"/>
      <c r="VRY5" s="827"/>
      <c r="VRZ5" s="827"/>
      <c r="VSA5" s="827"/>
      <c r="VSB5" s="827"/>
      <c r="VSC5" s="827"/>
      <c r="VSD5" s="827"/>
      <c r="VSE5" s="827"/>
      <c r="VSF5" s="827"/>
      <c r="VSG5" s="827"/>
      <c r="VSH5" s="827"/>
      <c r="VSI5" s="827"/>
      <c r="VSJ5" s="827"/>
      <c r="VSK5" s="827"/>
      <c r="VSL5" s="826"/>
      <c r="VSM5" s="827"/>
      <c r="VSN5" s="827"/>
      <c r="VSO5" s="827"/>
      <c r="VSP5" s="827"/>
      <c r="VSQ5" s="827"/>
      <c r="VSR5" s="827"/>
      <c r="VSS5" s="827"/>
      <c r="VST5" s="827"/>
      <c r="VSU5" s="827"/>
      <c r="VSV5" s="827"/>
      <c r="VSW5" s="827"/>
      <c r="VSX5" s="827"/>
      <c r="VSY5" s="827"/>
      <c r="VSZ5" s="827"/>
      <c r="VTA5" s="827"/>
      <c r="VTB5" s="827"/>
      <c r="VTC5" s="827"/>
      <c r="VTD5" s="827"/>
      <c r="VTE5" s="827"/>
      <c r="VTF5" s="827"/>
      <c r="VTG5" s="827"/>
      <c r="VTH5" s="827"/>
      <c r="VTI5" s="827"/>
      <c r="VTJ5" s="827"/>
      <c r="VTK5" s="827"/>
      <c r="VTL5" s="827"/>
      <c r="VTM5" s="827"/>
      <c r="VTN5" s="827"/>
      <c r="VTO5" s="827"/>
      <c r="VTP5" s="827"/>
      <c r="VTQ5" s="826"/>
      <c r="VTR5" s="827"/>
      <c r="VTS5" s="827"/>
      <c r="VTT5" s="827"/>
      <c r="VTU5" s="827"/>
      <c r="VTV5" s="827"/>
      <c r="VTW5" s="827"/>
      <c r="VTX5" s="827"/>
      <c r="VTY5" s="827"/>
      <c r="VTZ5" s="827"/>
      <c r="VUA5" s="827"/>
      <c r="VUB5" s="827"/>
      <c r="VUC5" s="827"/>
      <c r="VUD5" s="827"/>
      <c r="VUE5" s="827"/>
      <c r="VUF5" s="827"/>
      <c r="VUG5" s="827"/>
      <c r="VUH5" s="827"/>
      <c r="VUI5" s="827"/>
      <c r="VUJ5" s="827"/>
      <c r="VUK5" s="827"/>
      <c r="VUL5" s="827"/>
      <c r="VUM5" s="827"/>
      <c r="VUN5" s="827"/>
      <c r="VUO5" s="827"/>
      <c r="VUP5" s="827"/>
      <c r="VUQ5" s="827"/>
      <c r="VUR5" s="827"/>
      <c r="VUS5" s="827"/>
      <c r="VUT5" s="827"/>
      <c r="VUU5" s="827"/>
      <c r="VUV5" s="826"/>
      <c r="VUW5" s="827"/>
      <c r="VUX5" s="827"/>
      <c r="VUY5" s="827"/>
      <c r="VUZ5" s="827"/>
      <c r="VVA5" s="827"/>
      <c r="VVB5" s="827"/>
      <c r="VVC5" s="827"/>
      <c r="VVD5" s="827"/>
      <c r="VVE5" s="827"/>
      <c r="VVF5" s="827"/>
      <c r="VVG5" s="827"/>
      <c r="VVH5" s="827"/>
      <c r="VVI5" s="827"/>
      <c r="VVJ5" s="827"/>
      <c r="VVK5" s="827"/>
      <c r="VVL5" s="827"/>
      <c r="VVM5" s="827"/>
      <c r="VVN5" s="827"/>
      <c r="VVO5" s="827"/>
      <c r="VVP5" s="827"/>
      <c r="VVQ5" s="827"/>
      <c r="VVR5" s="827"/>
      <c r="VVS5" s="827"/>
      <c r="VVT5" s="827"/>
      <c r="VVU5" s="827"/>
      <c r="VVV5" s="827"/>
      <c r="VVW5" s="827"/>
      <c r="VVX5" s="827"/>
      <c r="VVY5" s="827"/>
      <c r="VVZ5" s="827"/>
      <c r="VWA5" s="826"/>
      <c r="VWB5" s="827"/>
      <c r="VWC5" s="827"/>
      <c r="VWD5" s="827"/>
      <c r="VWE5" s="827"/>
      <c r="VWF5" s="827"/>
      <c r="VWG5" s="827"/>
      <c r="VWH5" s="827"/>
      <c r="VWI5" s="827"/>
      <c r="VWJ5" s="827"/>
      <c r="VWK5" s="827"/>
      <c r="VWL5" s="827"/>
      <c r="VWM5" s="827"/>
      <c r="VWN5" s="827"/>
      <c r="VWO5" s="827"/>
      <c r="VWP5" s="827"/>
      <c r="VWQ5" s="827"/>
      <c r="VWR5" s="827"/>
      <c r="VWS5" s="827"/>
      <c r="VWT5" s="827"/>
      <c r="VWU5" s="827"/>
      <c r="VWV5" s="827"/>
      <c r="VWW5" s="827"/>
      <c r="VWX5" s="827"/>
      <c r="VWY5" s="827"/>
      <c r="VWZ5" s="827"/>
      <c r="VXA5" s="827"/>
      <c r="VXB5" s="827"/>
      <c r="VXC5" s="827"/>
      <c r="VXD5" s="827"/>
      <c r="VXE5" s="827"/>
      <c r="VXF5" s="826"/>
      <c r="VXG5" s="827"/>
      <c r="VXH5" s="827"/>
      <c r="VXI5" s="827"/>
      <c r="VXJ5" s="827"/>
      <c r="VXK5" s="827"/>
      <c r="VXL5" s="827"/>
      <c r="VXM5" s="827"/>
      <c r="VXN5" s="827"/>
      <c r="VXO5" s="827"/>
      <c r="VXP5" s="827"/>
      <c r="VXQ5" s="827"/>
      <c r="VXR5" s="827"/>
      <c r="VXS5" s="827"/>
      <c r="VXT5" s="827"/>
      <c r="VXU5" s="827"/>
      <c r="VXV5" s="827"/>
      <c r="VXW5" s="827"/>
      <c r="VXX5" s="827"/>
      <c r="VXY5" s="827"/>
      <c r="VXZ5" s="827"/>
      <c r="VYA5" s="827"/>
      <c r="VYB5" s="827"/>
      <c r="VYC5" s="827"/>
      <c r="VYD5" s="827"/>
      <c r="VYE5" s="827"/>
      <c r="VYF5" s="827"/>
      <c r="VYG5" s="827"/>
      <c r="VYH5" s="827"/>
      <c r="VYI5" s="827"/>
      <c r="VYJ5" s="827"/>
      <c r="VYK5" s="826"/>
      <c r="VYL5" s="827"/>
      <c r="VYM5" s="827"/>
      <c r="VYN5" s="827"/>
      <c r="VYO5" s="827"/>
      <c r="VYP5" s="827"/>
      <c r="VYQ5" s="827"/>
      <c r="VYR5" s="827"/>
      <c r="VYS5" s="827"/>
      <c r="VYT5" s="827"/>
      <c r="VYU5" s="827"/>
      <c r="VYV5" s="827"/>
      <c r="VYW5" s="827"/>
      <c r="VYX5" s="827"/>
      <c r="VYY5" s="827"/>
      <c r="VYZ5" s="827"/>
      <c r="VZA5" s="827"/>
      <c r="VZB5" s="827"/>
      <c r="VZC5" s="827"/>
      <c r="VZD5" s="827"/>
      <c r="VZE5" s="827"/>
      <c r="VZF5" s="827"/>
      <c r="VZG5" s="827"/>
      <c r="VZH5" s="827"/>
      <c r="VZI5" s="827"/>
      <c r="VZJ5" s="827"/>
      <c r="VZK5" s="827"/>
      <c r="VZL5" s="827"/>
      <c r="VZM5" s="827"/>
      <c r="VZN5" s="827"/>
      <c r="VZO5" s="827"/>
      <c r="VZP5" s="826"/>
      <c r="VZQ5" s="827"/>
      <c r="VZR5" s="827"/>
      <c r="VZS5" s="827"/>
      <c r="VZT5" s="827"/>
      <c r="VZU5" s="827"/>
      <c r="VZV5" s="827"/>
      <c r="VZW5" s="827"/>
      <c r="VZX5" s="827"/>
      <c r="VZY5" s="827"/>
      <c r="VZZ5" s="827"/>
      <c r="WAA5" s="827"/>
      <c r="WAB5" s="827"/>
      <c r="WAC5" s="827"/>
      <c r="WAD5" s="827"/>
      <c r="WAE5" s="827"/>
      <c r="WAF5" s="827"/>
      <c r="WAG5" s="827"/>
      <c r="WAH5" s="827"/>
      <c r="WAI5" s="827"/>
      <c r="WAJ5" s="827"/>
      <c r="WAK5" s="827"/>
      <c r="WAL5" s="827"/>
      <c r="WAM5" s="827"/>
      <c r="WAN5" s="827"/>
      <c r="WAO5" s="827"/>
      <c r="WAP5" s="827"/>
      <c r="WAQ5" s="827"/>
      <c r="WAR5" s="827"/>
      <c r="WAS5" s="827"/>
      <c r="WAT5" s="827"/>
      <c r="WAU5" s="826"/>
      <c r="WAV5" s="827"/>
      <c r="WAW5" s="827"/>
      <c r="WAX5" s="827"/>
      <c r="WAY5" s="827"/>
      <c r="WAZ5" s="827"/>
      <c r="WBA5" s="827"/>
      <c r="WBB5" s="827"/>
      <c r="WBC5" s="827"/>
      <c r="WBD5" s="827"/>
      <c r="WBE5" s="827"/>
      <c r="WBF5" s="827"/>
      <c r="WBG5" s="827"/>
      <c r="WBH5" s="827"/>
      <c r="WBI5" s="827"/>
      <c r="WBJ5" s="827"/>
      <c r="WBK5" s="827"/>
      <c r="WBL5" s="827"/>
      <c r="WBM5" s="827"/>
      <c r="WBN5" s="827"/>
      <c r="WBO5" s="827"/>
      <c r="WBP5" s="827"/>
      <c r="WBQ5" s="827"/>
      <c r="WBR5" s="827"/>
      <c r="WBS5" s="827"/>
      <c r="WBT5" s="827"/>
      <c r="WBU5" s="827"/>
      <c r="WBV5" s="827"/>
      <c r="WBW5" s="827"/>
      <c r="WBX5" s="827"/>
      <c r="WBY5" s="827"/>
      <c r="WBZ5" s="826"/>
      <c r="WCA5" s="827"/>
      <c r="WCB5" s="827"/>
      <c r="WCC5" s="827"/>
      <c r="WCD5" s="827"/>
      <c r="WCE5" s="827"/>
      <c r="WCF5" s="827"/>
      <c r="WCG5" s="827"/>
      <c r="WCH5" s="827"/>
      <c r="WCI5" s="827"/>
      <c r="WCJ5" s="827"/>
      <c r="WCK5" s="827"/>
      <c r="WCL5" s="827"/>
      <c r="WCM5" s="827"/>
      <c r="WCN5" s="827"/>
      <c r="WCO5" s="827"/>
      <c r="WCP5" s="827"/>
      <c r="WCQ5" s="827"/>
      <c r="WCR5" s="827"/>
      <c r="WCS5" s="827"/>
      <c r="WCT5" s="827"/>
      <c r="WCU5" s="827"/>
      <c r="WCV5" s="827"/>
      <c r="WCW5" s="827"/>
      <c r="WCX5" s="827"/>
      <c r="WCY5" s="827"/>
      <c r="WCZ5" s="827"/>
      <c r="WDA5" s="827"/>
      <c r="WDB5" s="827"/>
      <c r="WDC5" s="827"/>
      <c r="WDD5" s="827"/>
      <c r="WDE5" s="826"/>
      <c r="WDF5" s="827"/>
      <c r="WDG5" s="827"/>
      <c r="WDH5" s="827"/>
      <c r="WDI5" s="827"/>
      <c r="WDJ5" s="827"/>
      <c r="WDK5" s="827"/>
      <c r="WDL5" s="827"/>
      <c r="WDM5" s="827"/>
      <c r="WDN5" s="827"/>
      <c r="WDO5" s="827"/>
      <c r="WDP5" s="827"/>
      <c r="WDQ5" s="827"/>
      <c r="WDR5" s="827"/>
      <c r="WDS5" s="827"/>
      <c r="WDT5" s="827"/>
      <c r="WDU5" s="827"/>
      <c r="WDV5" s="827"/>
      <c r="WDW5" s="827"/>
      <c r="WDX5" s="827"/>
      <c r="WDY5" s="827"/>
      <c r="WDZ5" s="827"/>
      <c r="WEA5" s="827"/>
      <c r="WEB5" s="827"/>
      <c r="WEC5" s="827"/>
      <c r="WED5" s="827"/>
      <c r="WEE5" s="827"/>
      <c r="WEF5" s="827"/>
      <c r="WEG5" s="827"/>
      <c r="WEH5" s="827"/>
      <c r="WEI5" s="827"/>
      <c r="WEJ5" s="826"/>
      <c r="WEK5" s="827"/>
      <c r="WEL5" s="827"/>
      <c r="WEM5" s="827"/>
      <c r="WEN5" s="827"/>
      <c r="WEO5" s="827"/>
      <c r="WEP5" s="827"/>
      <c r="WEQ5" s="827"/>
      <c r="WER5" s="827"/>
      <c r="WES5" s="827"/>
      <c r="WET5" s="827"/>
      <c r="WEU5" s="827"/>
      <c r="WEV5" s="827"/>
      <c r="WEW5" s="827"/>
      <c r="WEX5" s="827"/>
      <c r="WEY5" s="827"/>
      <c r="WEZ5" s="827"/>
      <c r="WFA5" s="827"/>
      <c r="WFB5" s="827"/>
      <c r="WFC5" s="827"/>
      <c r="WFD5" s="827"/>
      <c r="WFE5" s="827"/>
      <c r="WFF5" s="827"/>
      <c r="WFG5" s="827"/>
      <c r="WFH5" s="827"/>
      <c r="WFI5" s="827"/>
      <c r="WFJ5" s="827"/>
      <c r="WFK5" s="827"/>
      <c r="WFL5" s="827"/>
      <c r="WFM5" s="827"/>
      <c r="WFN5" s="827"/>
      <c r="WFO5" s="826"/>
      <c r="WFP5" s="827"/>
      <c r="WFQ5" s="827"/>
      <c r="WFR5" s="827"/>
      <c r="WFS5" s="827"/>
      <c r="WFT5" s="827"/>
      <c r="WFU5" s="827"/>
      <c r="WFV5" s="827"/>
      <c r="WFW5" s="827"/>
      <c r="WFX5" s="827"/>
      <c r="WFY5" s="827"/>
      <c r="WFZ5" s="827"/>
      <c r="WGA5" s="827"/>
      <c r="WGB5" s="827"/>
      <c r="WGC5" s="827"/>
      <c r="WGD5" s="827"/>
      <c r="WGE5" s="827"/>
      <c r="WGF5" s="827"/>
      <c r="WGG5" s="827"/>
      <c r="WGH5" s="827"/>
      <c r="WGI5" s="827"/>
      <c r="WGJ5" s="827"/>
      <c r="WGK5" s="827"/>
      <c r="WGL5" s="827"/>
      <c r="WGM5" s="827"/>
      <c r="WGN5" s="827"/>
      <c r="WGO5" s="827"/>
      <c r="WGP5" s="827"/>
      <c r="WGQ5" s="827"/>
      <c r="WGR5" s="827"/>
      <c r="WGS5" s="827"/>
      <c r="WGT5" s="826"/>
      <c r="WGU5" s="827"/>
      <c r="WGV5" s="827"/>
      <c r="WGW5" s="827"/>
      <c r="WGX5" s="827"/>
      <c r="WGY5" s="827"/>
      <c r="WGZ5" s="827"/>
      <c r="WHA5" s="827"/>
      <c r="WHB5" s="827"/>
      <c r="WHC5" s="827"/>
      <c r="WHD5" s="827"/>
      <c r="WHE5" s="827"/>
      <c r="WHF5" s="827"/>
      <c r="WHG5" s="827"/>
      <c r="WHH5" s="827"/>
      <c r="WHI5" s="827"/>
      <c r="WHJ5" s="827"/>
      <c r="WHK5" s="827"/>
      <c r="WHL5" s="827"/>
      <c r="WHM5" s="827"/>
      <c r="WHN5" s="827"/>
      <c r="WHO5" s="827"/>
      <c r="WHP5" s="827"/>
      <c r="WHQ5" s="827"/>
      <c r="WHR5" s="827"/>
      <c r="WHS5" s="827"/>
      <c r="WHT5" s="827"/>
      <c r="WHU5" s="827"/>
      <c r="WHV5" s="827"/>
      <c r="WHW5" s="827"/>
      <c r="WHX5" s="827"/>
      <c r="WHY5" s="826"/>
      <c r="WHZ5" s="827"/>
      <c r="WIA5" s="827"/>
      <c r="WIB5" s="827"/>
      <c r="WIC5" s="827"/>
      <c r="WID5" s="827"/>
      <c r="WIE5" s="827"/>
      <c r="WIF5" s="827"/>
      <c r="WIG5" s="827"/>
      <c r="WIH5" s="827"/>
      <c r="WII5" s="827"/>
      <c r="WIJ5" s="827"/>
      <c r="WIK5" s="827"/>
      <c r="WIL5" s="827"/>
      <c r="WIM5" s="827"/>
      <c r="WIN5" s="827"/>
      <c r="WIO5" s="827"/>
      <c r="WIP5" s="827"/>
      <c r="WIQ5" s="827"/>
      <c r="WIR5" s="827"/>
      <c r="WIS5" s="827"/>
      <c r="WIT5" s="827"/>
      <c r="WIU5" s="827"/>
      <c r="WIV5" s="827"/>
      <c r="WIW5" s="827"/>
      <c r="WIX5" s="827"/>
      <c r="WIY5" s="827"/>
      <c r="WIZ5" s="827"/>
      <c r="WJA5" s="827"/>
      <c r="WJB5" s="827"/>
      <c r="WJC5" s="827"/>
      <c r="WJD5" s="826"/>
      <c r="WJE5" s="827"/>
      <c r="WJF5" s="827"/>
      <c r="WJG5" s="827"/>
      <c r="WJH5" s="827"/>
      <c r="WJI5" s="827"/>
      <c r="WJJ5" s="827"/>
      <c r="WJK5" s="827"/>
      <c r="WJL5" s="827"/>
      <c r="WJM5" s="827"/>
      <c r="WJN5" s="827"/>
      <c r="WJO5" s="827"/>
      <c r="WJP5" s="827"/>
      <c r="WJQ5" s="827"/>
      <c r="WJR5" s="827"/>
      <c r="WJS5" s="827"/>
      <c r="WJT5" s="827"/>
      <c r="WJU5" s="827"/>
      <c r="WJV5" s="827"/>
      <c r="WJW5" s="827"/>
      <c r="WJX5" s="827"/>
      <c r="WJY5" s="827"/>
      <c r="WJZ5" s="827"/>
      <c r="WKA5" s="827"/>
      <c r="WKB5" s="827"/>
      <c r="WKC5" s="827"/>
      <c r="WKD5" s="827"/>
      <c r="WKE5" s="827"/>
      <c r="WKF5" s="827"/>
      <c r="WKG5" s="827"/>
      <c r="WKH5" s="827"/>
      <c r="WKI5" s="826"/>
      <c r="WKJ5" s="827"/>
      <c r="WKK5" s="827"/>
      <c r="WKL5" s="827"/>
      <c r="WKM5" s="827"/>
      <c r="WKN5" s="827"/>
      <c r="WKO5" s="827"/>
      <c r="WKP5" s="827"/>
      <c r="WKQ5" s="827"/>
      <c r="WKR5" s="827"/>
      <c r="WKS5" s="827"/>
      <c r="WKT5" s="827"/>
      <c r="WKU5" s="827"/>
      <c r="WKV5" s="827"/>
      <c r="WKW5" s="827"/>
      <c r="WKX5" s="827"/>
      <c r="WKY5" s="827"/>
      <c r="WKZ5" s="827"/>
      <c r="WLA5" s="827"/>
      <c r="WLB5" s="827"/>
      <c r="WLC5" s="827"/>
      <c r="WLD5" s="827"/>
      <c r="WLE5" s="827"/>
      <c r="WLF5" s="827"/>
      <c r="WLG5" s="827"/>
      <c r="WLH5" s="827"/>
      <c r="WLI5" s="827"/>
      <c r="WLJ5" s="827"/>
      <c r="WLK5" s="827"/>
      <c r="WLL5" s="827"/>
      <c r="WLM5" s="827"/>
      <c r="WLN5" s="826"/>
      <c r="WLO5" s="827"/>
      <c r="WLP5" s="827"/>
      <c r="WLQ5" s="827"/>
      <c r="WLR5" s="827"/>
      <c r="WLS5" s="827"/>
      <c r="WLT5" s="827"/>
      <c r="WLU5" s="827"/>
      <c r="WLV5" s="827"/>
      <c r="WLW5" s="827"/>
      <c r="WLX5" s="827"/>
      <c r="WLY5" s="827"/>
      <c r="WLZ5" s="827"/>
      <c r="WMA5" s="827"/>
      <c r="WMB5" s="827"/>
      <c r="WMC5" s="827"/>
      <c r="WMD5" s="827"/>
      <c r="WME5" s="827"/>
      <c r="WMF5" s="827"/>
      <c r="WMG5" s="827"/>
      <c r="WMH5" s="827"/>
      <c r="WMI5" s="827"/>
      <c r="WMJ5" s="827"/>
      <c r="WMK5" s="827"/>
      <c r="WML5" s="827"/>
      <c r="WMM5" s="827"/>
      <c r="WMN5" s="827"/>
      <c r="WMO5" s="827"/>
      <c r="WMP5" s="827"/>
      <c r="WMQ5" s="827"/>
      <c r="WMR5" s="827"/>
      <c r="WMS5" s="826"/>
      <c r="WMT5" s="827"/>
      <c r="WMU5" s="827"/>
      <c r="WMV5" s="827"/>
      <c r="WMW5" s="827"/>
      <c r="WMX5" s="827"/>
      <c r="WMY5" s="827"/>
      <c r="WMZ5" s="827"/>
      <c r="WNA5" s="827"/>
      <c r="WNB5" s="827"/>
      <c r="WNC5" s="827"/>
      <c r="WND5" s="827"/>
      <c r="WNE5" s="827"/>
      <c r="WNF5" s="827"/>
      <c r="WNG5" s="827"/>
      <c r="WNH5" s="827"/>
      <c r="WNI5" s="827"/>
      <c r="WNJ5" s="827"/>
      <c r="WNK5" s="827"/>
      <c r="WNL5" s="827"/>
      <c r="WNM5" s="827"/>
      <c r="WNN5" s="827"/>
      <c r="WNO5" s="827"/>
      <c r="WNP5" s="827"/>
      <c r="WNQ5" s="827"/>
      <c r="WNR5" s="827"/>
      <c r="WNS5" s="827"/>
      <c r="WNT5" s="827"/>
      <c r="WNU5" s="827"/>
      <c r="WNV5" s="827"/>
      <c r="WNW5" s="827"/>
      <c r="WNX5" s="826"/>
      <c r="WNY5" s="827"/>
      <c r="WNZ5" s="827"/>
      <c r="WOA5" s="827"/>
      <c r="WOB5" s="827"/>
      <c r="WOC5" s="827"/>
      <c r="WOD5" s="827"/>
      <c r="WOE5" s="827"/>
      <c r="WOF5" s="827"/>
      <c r="WOG5" s="827"/>
      <c r="WOH5" s="827"/>
      <c r="WOI5" s="827"/>
      <c r="WOJ5" s="827"/>
      <c r="WOK5" s="827"/>
      <c r="WOL5" s="827"/>
      <c r="WOM5" s="827"/>
      <c r="WON5" s="827"/>
      <c r="WOO5" s="827"/>
      <c r="WOP5" s="827"/>
      <c r="WOQ5" s="827"/>
      <c r="WOR5" s="827"/>
      <c r="WOS5" s="827"/>
      <c r="WOT5" s="827"/>
      <c r="WOU5" s="827"/>
      <c r="WOV5" s="827"/>
      <c r="WOW5" s="827"/>
      <c r="WOX5" s="827"/>
      <c r="WOY5" s="827"/>
      <c r="WOZ5" s="827"/>
      <c r="WPA5" s="827"/>
      <c r="WPB5" s="827"/>
      <c r="WPC5" s="826"/>
      <c r="WPD5" s="827"/>
      <c r="WPE5" s="827"/>
      <c r="WPF5" s="827"/>
      <c r="WPG5" s="827"/>
      <c r="WPH5" s="827"/>
      <c r="WPI5" s="827"/>
      <c r="WPJ5" s="827"/>
      <c r="WPK5" s="827"/>
      <c r="WPL5" s="827"/>
      <c r="WPM5" s="827"/>
      <c r="WPN5" s="827"/>
      <c r="WPO5" s="827"/>
      <c r="WPP5" s="827"/>
      <c r="WPQ5" s="827"/>
      <c r="WPR5" s="827"/>
      <c r="WPS5" s="827"/>
      <c r="WPT5" s="827"/>
      <c r="WPU5" s="827"/>
      <c r="WPV5" s="827"/>
      <c r="WPW5" s="827"/>
      <c r="WPX5" s="827"/>
      <c r="WPY5" s="827"/>
      <c r="WPZ5" s="827"/>
      <c r="WQA5" s="827"/>
      <c r="WQB5" s="827"/>
      <c r="WQC5" s="827"/>
      <c r="WQD5" s="827"/>
      <c r="WQE5" s="827"/>
      <c r="WQF5" s="827"/>
      <c r="WQG5" s="827"/>
      <c r="WQH5" s="826"/>
      <c r="WQI5" s="827"/>
      <c r="WQJ5" s="827"/>
      <c r="WQK5" s="827"/>
      <c r="WQL5" s="827"/>
      <c r="WQM5" s="827"/>
      <c r="WQN5" s="827"/>
      <c r="WQO5" s="827"/>
      <c r="WQP5" s="827"/>
      <c r="WQQ5" s="827"/>
      <c r="WQR5" s="827"/>
      <c r="WQS5" s="827"/>
      <c r="WQT5" s="827"/>
      <c r="WQU5" s="827"/>
      <c r="WQV5" s="827"/>
      <c r="WQW5" s="827"/>
      <c r="WQX5" s="827"/>
      <c r="WQY5" s="827"/>
      <c r="WQZ5" s="827"/>
      <c r="WRA5" s="827"/>
      <c r="WRB5" s="827"/>
      <c r="WRC5" s="827"/>
      <c r="WRD5" s="827"/>
      <c r="WRE5" s="827"/>
      <c r="WRF5" s="827"/>
      <c r="WRG5" s="827"/>
      <c r="WRH5" s="827"/>
      <c r="WRI5" s="827"/>
      <c r="WRJ5" s="827"/>
      <c r="WRK5" s="827"/>
      <c r="WRL5" s="827"/>
      <c r="WRM5" s="826"/>
      <c r="WRN5" s="827"/>
      <c r="WRO5" s="827"/>
      <c r="WRP5" s="827"/>
      <c r="WRQ5" s="827"/>
      <c r="WRR5" s="827"/>
      <c r="WRS5" s="827"/>
      <c r="WRT5" s="827"/>
      <c r="WRU5" s="827"/>
      <c r="WRV5" s="827"/>
      <c r="WRW5" s="827"/>
      <c r="WRX5" s="827"/>
      <c r="WRY5" s="827"/>
      <c r="WRZ5" s="827"/>
      <c r="WSA5" s="827"/>
      <c r="WSB5" s="827"/>
      <c r="WSC5" s="827"/>
      <c r="WSD5" s="827"/>
      <c r="WSE5" s="827"/>
      <c r="WSF5" s="827"/>
      <c r="WSG5" s="827"/>
      <c r="WSH5" s="827"/>
      <c r="WSI5" s="827"/>
      <c r="WSJ5" s="827"/>
      <c r="WSK5" s="827"/>
      <c r="WSL5" s="827"/>
      <c r="WSM5" s="827"/>
      <c r="WSN5" s="827"/>
      <c r="WSO5" s="827"/>
      <c r="WSP5" s="827"/>
      <c r="WSQ5" s="827"/>
      <c r="WSR5" s="826"/>
      <c r="WSS5" s="827"/>
      <c r="WST5" s="827"/>
      <c r="WSU5" s="827"/>
      <c r="WSV5" s="827"/>
      <c r="WSW5" s="827"/>
      <c r="WSX5" s="827"/>
      <c r="WSY5" s="827"/>
      <c r="WSZ5" s="827"/>
      <c r="WTA5" s="827"/>
      <c r="WTB5" s="827"/>
      <c r="WTC5" s="827"/>
      <c r="WTD5" s="827"/>
      <c r="WTE5" s="827"/>
      <c r="WTF5" s="827"/>
      <c r="WTG5" s="827"/>
      <c r="WTH5" s="827"/>
      <c r="WTI5" s="827"/>
      <c r="WTJ5" s="827"/>
      <c r="WTK5" s="827"/>
      <c r="WTL5" s="827"/>
      <c r="WTM5" s="827"/>
      <c r="WTN5" s="827"/>
      <c r="WTO5" s="827"/>
      <c r="WTP5" s="827"/>
      <c r="WTQ5" s="827"/>
      <c r="WTR5" s="827"/>
      <c r="WTS5" s="827"/>
      <c r="WTT5" s="827"/>
      <c r="WTU5" s="827"/>
      <c r="WTV5" s="827"/>
      <c r="WTW5" s="826"/>
      <c r="WTX5" s="827"/>
      <c r="WTY5" s="827"/>
      <c r="WTZ5" s="827"/>
      <c r="WUA5" s="827"/>
      <c r="WUB5" s="827"/>
      <c r="WUC5" s="827"/>
      <c r="WUD5" s="827"/>
      <c r="WUE5" s="827"/>
      <c r="WUF5" s="827"/>
      <c r="WUG5" s="827"/>
      <c r="WUH5" s="827"/>
      <c r="WUI5" s="827"/>
      <c r="WUJ5" s="827"/>
      <c r="WUK5" s="827"/>
      <c r="WUL5" s="827"/>
      <c r="WUM5" s="827"/>
      <c r="WUN5" s="827"/>
      <c r="WUO5" s="827"/>
      <c r="WUP5" s="827"/>
      <c r="WUQ5" s="827"/>
      <c r="WUR5" s="827"/>
      <c r="WUS5" s="827"/>
      <c r="WUT5" s="827"/>
      <c r="WUU5" s="827"/>
      <c r="WUV5" s="827"/>
      <c r="WUW5" s="827"/>
      <c r="WUX5" s="827"/>
      <c r="WUY5" s="827"/>
      <c r="WUZ5" s="827"/>
      <c r="WVA5" s="827"/>
      <c r="WVB5" s="826"/>
      <c r="WVC5" s="827"/>
      <c r="WVD5" s="827"/>
      <c r="WVE5" s="827"/>
      <c r="WVF5" s="827"/>
      <c r="WVG5" s="827"/>
      <c r="WVH5" s="827"/>
      <c r="WVI5" s="827"/>
      <c r="WVJ5" s="827"/>
      <c r="WVK5" s="827"/>
      <c r="WVL5" s="827"/>
      <c r="WVM5" s="827"/>
      <c r="WVN5" s="827"/>
      <c r="WVO5" s="827"/>
      <c r="WVP5" s="827"/>
      <c r="WVQ5" s="827"/>
      <c r="WVR5" s="827"/>
      <c r="WVS5" s="827"/>
      <c r="WVT5" s="827"/>
      <c r="WVU5" s="827"/>
      <c r="WVV5" s="827"/>
      <c r="WVW5" s="827"/>
      <c r="WVX5" s="827"/>
      <c r="WVY5" s="827"/>
      <c r="WVZ5" s="827"/>
      <c r="WWA5" s="827"/>
      <c r="WWB5" s="827"/>
      <c r="WWC5" s="827"/>
      <c r="WWD5" s="827"/>
      <c r="WWE5" s="827"/>
      <c r="WWF5" s="827"/>
      <c r="WWG5" s="826"/>
      <c r="WWH5" s="827"/>
      <c r="WWI5" s="827"/>
      <c r="WWJ5" s="827"/>
      <c r="WWK5" s="827"/>
      <c r="WWL5" s="827"/>
      <c r="WWM5" s="827"/>
      <c r="WWN5" s="827"/>
      <c r="WWO5" s="827"/>
      <c r="WWP5" s="827"/>
      <c r="WWQ5" s="827"/>
      <c r="WWR5" s="827"/>
      <c r="WWS5" s="827"/>
      <c r="WWT5" s="827"/>
      <c r="WWU5" s="827"/>
      <c r="WWV5" s="827"/>
      <c r="WWW5" s="827"/>
      <c r="WWX5" s="827"/>
      <c r="WWY5" s="827"/>
      <c r="WWZ5" s="827"/>
      <c r="WXA5" s="827"/>
      <c r="WXB5" s="827"/>
      <c r="WXC5" s="827"/>
      <c r="WXD5" s="827"/>
      <c r="WXE5" s="827"/>
      <c r="WXF5" s="827"/>
      <c r="WXG5" s="827"/>
      <c r="WXH5" s="827"/>
      <c r="WXI5" s="827"/>
      <c r="WXJ5" s="827"/>
      <c r="WXK5" s="827"/>
      <c r="WXL5" s="826"/>
      <c r="WXM5" s="827"/>
      <c r="WXN5" s="827"/>
      <c r="WXO5" s="827"/>
      <c r="WXP5" s="827"/>
      <c r="WXQ5" s="827"/>
      <c r="WXR5" s="827"/>
      <c r="WXS5" s="827"/>
      <c r="WXT5" s="827"/>
      <c r="WXU5" s="827"/>
      <c r="WXV5" s="827"/>
      <c r="WXW5" s="827"/>
      <c r="WXX5" s="827"/>
      <c r="WXY5" s="827"/>
      <c r="WXZ5" s="827"/>
      <c r="WYA5" s="827"/>
    </row>
    <row r="6" spans="1:16199" s="17" customFormat="1" ht="36" customHeight="1" thickBot="1" x14ac:dyDescent="0.4">
      <c r="A6" s="536"/>
      <c r="E6" s="536"/>
      <c r="H6" s="830" t="s">
        <v>530</v>
      </c>
      <c r="I6" s="831"/>
      <c r="J6" s="830">
        <v>46089</v>
      </c>
      <c r="K6" s="831"/>
      <c r="L6" s="830" t="s">
        <v>588</v>
      </c>
      <c r="M6" s="831"/>
      <c r="N6" s="830">
        <v>46124</v>
      </c>
      <c r="O6" s="831"/>
      <c r="P6" s="830">
        <v>46138</v>
      </c>
      <c r="Q6" s="831"/>
      <c r="R6" s="830">
        <v>46152</v>
      </c>
      <c r="S6" s="831"/>
      <c r="T6" s="834">
        <v>46167</v>
      </c>
      <c r="U6" s="835"/>
      <c r="V6" s="834">
        <v>46187</v>
      </c>
      <c r="W6" s="835"/>
      <c r="X6" s="834">
        <v>46201</v>
      </c>
      <c r="Y6" s="835"/>
      <c r="Z6" s="834">
        <v>46215</v>
      </c>
      <c r="AA6" s="835"/>
      <c r="AB6" s="834"/>
      <c r="AC6" s="835"/>
      <c r="AD6" s="834"/>
      <c r="AE6" s="835"/>
      <c r="AF6" s="845"/>
      <c r="AG6" s="846"/>
      <c r="AH6" s="834"/>
      <c r="AI6" s="835"/>
      <c r="AJ6" s="834"/>
      <c r="AK6" s="835"/>
      <c r="AL6" s="845"/>
      <c r="AM6" s="846"/>
      <c r="AN6" s="536"/>
    </row>
    <row r="7" spans="1:16199" s="30" customFormat="1" ht="65" customHeight="1" thickBot="1" x14ac:dyDescent="0.4">
      <c r="A7" s="562"/>
      <c r="B7" s="850" t="s">
        <v>595</v>
      </c>
      <c r="C7" s="851"/>
      <c r="D7" s="851"/>
      <c r="E7" s="851"/>
      <c r="F7" s="851"/>
      <c r="G7" s="852"/>
      <c r="H7" s="828" t="s">
        <v>528</v>
      </c>
      <c r="I7" s="829"/>
      <c r="J7" s="828" t="s">
        <v>570</v>
      </c>
      <c r="K7" s="829"/>
      <c r="L7" s="828" t="s">
        <v>589</v>
      </c>
      <c r="M7" s="829"/>
      <c r="N7" s="828" t="s">
        <v>597</v>
      </c>
      <c r="O7" s="829"/>
      <c r="P7" s="828" t="s">
        <v>713</v>
      </c>
      <c r="Q7" s="829"/>
      <c r="R7" s="828" t="s">
        <v>714</v>
      </c>
      <c r="S7" s="829"/>
      <c r="T7" s="832" t="s">
        <v>733</v>
      </c>
      <c r="U7" s="833"/>
      <c r="V7" s="832" t="s">
        <v>759</v>
      </c>
      <c r="W7" s="833"/>
      <c r="X7" s="832" t="s">
        <v>770</v>
      </c>
      <c r="Y7" s="833"/>
      <c r="Z7" s="832" t="s">
        <v>775</v>
      </c>
      <c r="AA7" s="833"/>
      <c r="AB7" s="853"/>
      <c r="AC7" s="854"/>
      <c r="AD7" s="853"/>
      <c r="AE7" s="854"/>
      <c r="AF7" s="853"/>
      <c r="AG7" s="854"/>
      <c r="AH7" s="853"/>
      <c r="AI7" s="855"/>
      <c r="AJ7" s="853"/>
      <c r="AK7" s="854"/>
      <c r="AL7" s="853"/>
      <c r="AM7" s="854"/>
      <c r="AN7" s="542"/>
      <c r="AO7" s="839" t="s">
        <v>540</v>
      </c>
      <c r="AP7" s="819"/>
      <c r="AQ7" s="818" t="s">
        <v>541</v>
      </c>
      <c r="AR7" s="819"/>
      <c r="AS7" s="818" t="s">
        <v>543</v>
      </c>
      <c r="AT7" s="819"/>
      <c r="AU7" s="818" t="s">
        <v>542</v>
      </c>
      <c r="AV7" s="819"/>
      <c r="AW7" s="818" t="s">
        <v>587</v>
      </c>
      <c r="AX7" s="819"/>
    </row>
    <row r="8" spans="1:16199" s="17" customFormat="1" ht="39" customHeight="1" thickBot="1" x14ac:dyDescent="0.4">
      <c r="A8" s="542" t="s">
        <v>176</v>
      </c>
      <c r="B8" s="565" t="s">
        <v>2</v>
      </c>
      <c r="C8" s="542" t="s">
        <v>115</v>
      </c>
      <c r="D8" s="566" t="s">
        <v>3</v>
      </c>
      <c r="E8" s="546" t="s">
        <v>4</v>
      </c>
      <c r="F8" s="507" t="s">
        <v>559</v>
      </c>
      <c r="G8" s="506" t="s">
        <v>591</v>
      </c>
      <c r="H8" s="75" t="s">
        <v>5</v>
      </c>
      <c r="I8" s="153" t="s">
        <v>6</v>
      </c>
      <c r="J8" s="79" t="s">
        <v>5</v>
      </c>
      <c r="K8" s="153" t="s">
        <v>6</v>
      </c>
      <c r="L8" s="457" t="s">
        <v>5</v>
      </c>
      <c r="M8" s="153" t="s">
        <v>6</v>
      </c>
      <c r="N8" s="79" t="s">
        <v>5</v>
      </c>
      <c r="O8" s="153" t="s">
        <v>6</v>
      </c>
      <c r="P8" s="79" t="s">
        <v>5</v>
      </c>
      <c r="Q8" s="153" t="s">
        <v>6</v>
      </c>
      <c r="R8" s="79" t="s">
        <v>5</v>
      </c>
      <c r="S8" s="153" t="s">
        <v>6</v>
      </c>
      <c r="T8" s="79" t="s">
        <v>5</v>
      </c>
      <c r="U8" s="182" t="s">
        <v>6</v>
      </c>
      <c r="V8" s="75" t="s">
        <v>5</v>
      </c>
      <c r="W8" s="153" t="s">
        <v>6</v>
      </c>
      <c r="X8" s="79" t="s">
        <v>5</v>
      </c>
      <c r="Y8" s="153" t="s">
        <v>6</v>
      </c>
      <c r="Z8" s="75" t="s">
        <v>5</v>
      </c>
      <c r="AA8" s="153" t="s">
        <v>6</v>
      </c>
      <c r="AB8" s="79" t="s">
        <v>5</v>
      </c>
      <c r="AC8" s="153" t="s">
        <v>6</v>
      </c>
      <c r="AD8" s="79" t="s">
        <v>5</v>
      </c>
      <c r="AE8" s="153" t="s">
        <v>6</v>
      </c>
      <c r="AF8" s="79" t="s">
        <v>5</v>
      </c>
      <c r="AG8" s="153" t="s">
        <v>6</v>
      </c>
      <c r="AH8" s="79" t="s">
        <v>5</v>
      </c>
      <c r="AI8" s="153" t="s">
        <v>6</v>
      </c>
      <c r="AJ8" s="79" t="s">
        <v>5</v>
      </c>
      <c r="AK8" s="153" t="s">
        <v>6</v>
      </c>
      <c r="AL8" s="79" t="s">
        <v>5</v>
      </c>
      <c r="AM8" s="153" t="s">
        <v>6</v>
      </c>
      <c r="AN8" s="542" t="s">
        <v>176</v>
      </c>
      <c r="AO8" s="391" t="s">
        <v>217</v>
      </c>
      <c r="AP8" s="392" t="s">
        <v>217</v>
      </c>
      <c r="AQ8" s="393">
        <v>-0.4</v>
      </c>
      <c r="AR8" s="394" t="s">
        <v>189</v>
      </c>
      <c r="AS8" s="395">
        <v>0.3</v>
      </c>
      <c r="AT8" s="272" t="s">
        <v>189</v>
      </c>
      <c r="AU8" s="395">
        <v>0.6</v>
      </c>
      <c r="AV8" s="272" t="s">
        <v>189</v>
      </c>
      <c r="AW8" s="395">
        <v>0.6</v>
      </c>
      <c r="AX8" s="272" t="s">
        <v>189</v>
      </c>
    </row>
    <row r="9" spans="1:16199" s="17" customFormat="1" ht="20.25" customHeight="1" x14ac:dyDescent="0.35">
      <c r="A9" s="569">
        <v>1</v>
      </c>
      <c r="B9" s="488" t="s">
        <v>656</v>
      </c>
      <c r="C9" s="57">
        <v>2011</v>
      </c>
      <c r="D9" s="113" t="s">
        <v>33</v>
      </c>
      <c r="E9" s="572">
        <f>I9+K9+M9+O9+Q9+S9+U9+W9+Y9+AA9+AC9+AE9+AG9+AI9+AK9+AM9-S9</f>
        <v>844.3</v>
      </c>
      <c r="F9" s="442">
        <f t="shared" ref="F9:F29" si="0">(H9+J9+L9+N9+P9+R9+T9+V9+X9+Z9+AB9+AD9+AF9+AH9+AJ9+AL9)/G9</f>
        <v>75.615384615384613</v>
      </c>
      <c r="G9" s="714">
        <f t="shared" ref="G9:G26" si="1">COUNT(H9,J9,L9,N9,P9,R9,T9,V9,X9,Z9,AB9,AD9,AF9,AH9,AJ9,AL9)+3</f>
        <v>13</v>
      </c>
      <c r="H9" s="699">
        <v>152</v>
      </c>
      <c r="I9" s="163">
        <v>160</v>
      </c>
      <c r="J9" s="341">
        <v>73</v>
      </c>
      <c r="K9" s="265">
        <v>70</v>
      </c>
      <c r="L9" s="341">
        <v>213</v>
      </c>
      <c r="M9" s="163">
        <v>200</v>
      </c>
      <c r="N9" s="341">
        <v>75</v>
      </c>
      <c r="O9" s="464">
        <v>53.3</v>
      </c>
      <c r="P9" s="341">
        <v>77</v>
      </c>
      <c r="Q9" s="464">
        <v>60</v>
      </c>
      <c r="R9" s="341">
        <v>78</v>
      </c>
      <c r="S9" s="719">
        <v>40</v>
      </c>
      <c r="T9" s="341">
        <v>77</v>
      </c>
      <c r="U9" s="466">
        <v>78</v>
      </c>
      <c r="V9" s="341">
        <v>78</v>
      </c>
      <c r="W9" s="466">
        <v>78</v>
      </c>
      <c r="X9" s="341">
        <v>84</v>
      </c>
      <c r="Y9" s="464">
        <v>45</v>
      </c>
      <c r="Z9" s="341">
        <v>76</v>
      </c>
      <c r="AA9" s="464">
        <v>100</v>
      </c>
      <c r="AB9" s="341"/>
      <c r="AC9" s="265"/>
      <c r="AD9" s="341"/>
      <c r="AE9" s="265"/>
      <c r="AF9" s="341"/>
      <c r="AG9" s="265"/>
      <c r="AH9" s="341"/>
      <c r="AI9" s="265"/>
      <c r="AJ9" s="341"/>
      <c r="AK9" s="265"/>
      <c r="AL9" s="341"/>
      <c r="AM9" s="265"/>
      <c r="AN9" s="569">
        <v>1</v>
      </c>
      <c r="AO9" s="463">
        <v>1</v>
      </c>
      <c r="AP9" s="464">
        <v>100</v>
      </c>
      <c r="AQ9" s="465">
        <f>AP9*AQ8</f>
        <v>-40</v>
      </c>
      <c r="AR9" s="466">
        <f t="shared" ref="AR9:AR23" si="2">AP9+AQ9</f>
        <v>60</v>
      </c>
      <c r="AS9" s="467">
        <f>AP9*AS8</f>
        <v>30</v>
      </c>
      <c r="AT9" s="466">
        <v>130</v>
      </c>
      <c r="AU9" s="465">
        <f>AP9*AU8</f>
        <v>60</v>
      </c>
      <c r="AV9" s="466">
        <v>160</v>
      </c>
      <c r="AW9" s="465">
        <f>AT9*AW8</f>
        <v>78</v>
      </c>
      <c r="AX9" s="466">
        <v>200</v>
      </c>
    </row>
    <row r="10" spans="1:16199" s="17" customFormat="1" ht="20.25" customHeight="1" x14ac:dyDescent="0.35">
      <c r="A10" s="569">
        <v>2</v>
      </c>
      <c r="B10" s="488" t="s">
        <v>653</v>
      </c>
      <c r="C10" s="48">
        <v>2011</v>
      </c>
      <c r="D10" s="308" t="s">
        <v>110</v>
      </c>
      <c r="E10" s="572">
        <f>I10+K10+M10+O10+Q10+S10+U10+W10+Y10+AA10+AC10+AE10+AG10+AI10+AK10+AM10-Q10</f>
        <v>616.79999999999995</v>
      </c>
      <c r="F10" s="447">
        <f t="shared" si="0"/>
        <v>78.692307692307693</v>
      </c>
      <c r="G10" s="715">
        <f t="shared" si="1"/>
        <v>13</v>
      </c>
      <c r="H10" s="422">
        <v>155</v>
      </c>
      <c r="I10" s="163">
        <v>72</v>
      </c>
      <c r="J10" s="107">
        <v>72</v>
      </c>
      <c r="K10" s="176">
        <v>100</v>
      </c>
      <c r="L10" s="108">
        <v>232</v>
      </c>
      <c r="M10" s="112">
        <v>40</v>
      </c>
      <c r="N10" s="108">
        <v>71</v>
      </c>
      <c r="O10" s="176">
        <v>100</v>
      </c>
      <c r="P10" s="107">
        <v>90</v>
      </c>
      <c r="Q10" s="615">
        <v>4</v>
      </c>
      <c r="R10" s="107">
        <v>76</v>
      </c>
      <c r="S10" s="664">
        <v>85</v>
      </c>
      <c r="T10" s="107">
        <v>84</v>
      </c>
      <c r="U10" s="112">
        <v>7.8</v>
      </c>
      <c r="V10" s="107">
        <v>76</v>
      </c>
      <c r="W10" s="94">
        <v>130</v>
      </c>
      <c r="X10" s="107">
        <v>83</v>
      </c>
      <c r="Y10" s="176">
        <v>70</v>
      </c>
      <c r="Z10" s="107">
        <v>84</v>
      </c>
      <c r="AA10" s="176">
        <v>12</v>
      </c>
      <c r="AB10" s="107"/>
      <c r="AC10" s="176"/>
      <c r="AD10" s="107"/>
      <c r="AE10" s="176"/>
      <c r="AF10" s="107"/>
      <c r="AG10" s="176"/>
      <c r="AH10" s="107"/>
      <c r="AI10" s="176"/>
      <c r="AJ10" s="107"/>
      <c r="AK10" s="176"/>
      <c r="AL10" s="107"/>
      <c r="AM10" s="176"/>
      <c r="AN10" s="569">
        <f t="shared" ref="AN10:AN30" si="3">AN9+1</f>
        <v>2</v>
      </c>
      <c r="AO10" s="468">
        <v>2</v>
      </c>
      <c r="AP10" s="176">
        <v>70</v>
      </c>
      <c r="AQ10" s="267">
        <f>AP10*AQ8</f>
        <v>-28</v>
      </c>
      <c r="AR10" s="94">
        <f t="shared" si="2"/>
        <v>42</v>
      </c>
      <c r="AS10" s="171">
        <f>AP10*AS8</f>
        <v>21</v>
      </c>
      <c r="AT10" s="94">
        <v>91</v>
      </c>
      <c r="AU10" s="128">
        <f>AP10*AU8</f>
        <v>42</v>
      </c>
      <c r="AV10" s="94">
        <v>112</v>
      </c>
      <c r="AW10" s="128">
        <f>AT10*AW8</f>
        <v>54.6</v>
      </c>
      <c r="AX10" s="94">
        <v>140</v>
      </c>
    </row>
    <row r="11" spans="1:16199" s="17" customFormat="1" ht="20.25" customHeight="1" x14ac:dyDescent="0.35">
      <c r="A11" s="569">
        <f t="shared" ref="A11:A44" si="4">A10+1</f>
        <v>3</v>
      </c>
      <c r="B11" s="115" t="s">
        <v>244</v>
      </c>
      <c r="C11" s="57">
        <v>2011</v>
      </c>
      <c r="D11" s="113" t="s">
        <v>245</v>
      </c>
      <c r="E11" s="572">
        <f>I11+K11+M11+O11+Q11+S11+U11+W11+Y11+AA11+AC11+AE11+AG11+AI11+AK11+AM11</f>
        <v>581.1</v>
      </c>
      <c r="F11" s="447">
        <f t="shared" si="0"/>
        <v>77.583333333333329</v>
      </c>
      <c r="G11" s="715">
        <f t="shared" si="1"/>
        <v>12</v>
      </c>
      <c r="H11" s="99">
        <v>160</v>
      </c>
      <c r="I11" s="163">
        <v>17.600000000000001</v>
      </c>
      <c r="J11" s="93">
        <v>78</v>
      </c>
      <c r="K11" s="176">
        <v>25</v>
      </c>
      <c r="L11" s="93">
        <v>229</v>
      </c>
      <c r="M11" s="94">
        <v>120</v>
      </c>
      <c r="N11" s="93"/>
      <c r="O11" s="616"/>
      <c r="P11" s="107">
        <v>80</v>
      </c>
      <c r="Q11" s="176">
        <v>40</v>
      </c>
      <c r="R11" s="93">
        <v>76</v>
      </c>
      <c r="S11" s="94">
        <v>85</v>
      </c>
      <c r="T11" s="93">
        <v>77</v>
      </c>
      <c r="U11" s="94">
        <v>78</v>
      </c>
      <c r="V11" s="93">
        <v>79</v>
      </c>
      <c r="W11" s="94">
        <v>45.5</v>
      </c>
      <c r="X11" s="93">
        <v>75</v>
      </c>
      <c r="Y11" s="176">
        <v>100</v>
      </c>
      <c r="Z11" s="107">
        <v>77</v>
      </c>
      <c r="AA11" s="176">
        <v>70</v>
      </c>
      <c r="AB11" s="107"/>
      <c r="AC11" s="176"/>
      <c r="AD11" s="107"/>
      <c r="AE11" s="176"/>
      <c r="AF11" s="107"/>
      <c r="AG11" s="176"/>
      <c r="AH11" s="107"/>
      <c r="AI11" s="176"/>
      <c r="AJ11" s="107"/>
      <c r="AK11" s="176"/>
      <c r="AL11" s="107"/>
      <c r="AM11" s="176"/>
      <c r="AN11" s="569">
        <f t="shared" si="3"/>
        <v>3</v>
      </c>
      <c r="AO11" s="192">
        <v>3</v>
      </c>
      <c r="AP11" s="176">
        <v>50</v>
      </c>
      <c r="AQ11" s="267">
        <f>AP11*AQ8</f>
        <v>-20</v>
      </c>
      <c r="AR11" s="94">
        <f t="shared" si="2"/>
        <v>30</v>
      </c>
      <c r="AS11" s="171">
        <f>AP11*AS8</f>
        <v>15</v>
      </c>
      <c r="AT11" s="94">
        <v>65</v>
      </c>
      <c r="AU11" s="128">
        <f>AP11*AU8</f>
        <v>30</v>
      </c>
      <c r="AV11" s="94">
        <v>80</v>
      </c>
      <c r="AW11" s="128">
        <f>AT11*AW8</f>
        <v>39</v>
      </c>
      <c r="AX11" s="94">
        <v>100</v>
      </c>
    </row>
    <row r="12" spans="1:16199" s="17" customFormat="1" ht="20.25" customHeight="1" x14ac:dyDescent="0.35">
      <c r="A12" s="569">
        <f t="shared" si="4"/>
        <v>4</v>
      </c>
      <c r="B12" s="488" t="s">
        <v>659</v>
      </c>
      <c r="C12" s="48">
        <v>2011</v>
      </c>
      <c r="D12" s="167" t="s">
        <v>33</v>
      </c>
      <c r="E12" s="572">
        <f>I12+K12+M12+O12+Q12+S12+U12+W12+Y12+AA12+AC12+AE12+AG12+AI12+AK12+AM12-Q12</f>
        <v>516.66000000000008</v>
      </c>
      <c r="F12" s="447">
        <f t="shared" si="0"/>
        <v>78.84615384615384</v>
      </c>
      <c r="G12" s="715">
        <f t="shared" si="1"/>
        <v>13</v>
      </c>
      <c r="H12" s="99">
        <v>153</v>
      </c>
      <c r="I12" s="163">
        <v>112</v>
      </c>
      <c r="J12" s="107">
        <v>76</v>
      </c>
      <c r="K12" s="176">
        <v>40</v>
      </c>
      <c r="L12" s="107">
        <v>229</v>
      </c>
      <c r="M12" s="94">
        <v>120</v>
      </c>
      <c r="N12" s="107">
        <v>77</v>
      </c>
      <c r="O12" s="176">
        <v>21.66</v>
      </c>
      <c r="P12" s="107">
        <v>86</v>
      </c>
      <c r="Q12" s="615">
        <v>11</v>
      </c>
      <c r="R12" s="107">
        <v>79</v>
      </c>
      <c r="S12" s="94">
        <v>25</v>
      </c>
      <c r="T12" s="107">
        <v>75</v>
      </c>
      <c r="U12" s="94">
        <v>130</v>
      </c>
      <c r="V12" s="107">
        <v>83</v>
      </c>
      <c r="W12" s="112">
        <v>26</v>
      </c>
      <c r="X12" s="107">
        <v>87</v>
      </c>
      <c r="Y12" s="176">
        <v>12</v>
      </c>
      <c r="Z12" s="93">
        <v>80</v>
      </c>
      <c r="AA12" s="176">
        <v>30</v>
      </c>
      <c r="AB12" s="93"/>
      <c r="AC12" s="280"/>
      <c r="AD12" s="93"/>
      <c r="AE12" s="280"/>
      <c r="AF12" s="93"/>
      <c r="AG12" s="280"/>
      <c r="AH12" s="107"/>
      <c r="AI12" s="280"/>
      <c r="AJ12" s="107"/>
      <c r="AK12" s="280"/>
      <c r="AL12" s="93"/>
      <c r="AM12" s="280"/>
      <c r="AN12" s="569">
        <f t="shared" si="3"/>
        <v>4</v>
      </c>
      <c r="AO12" s="468">
        <v>4</v>
      </c>
      <c r="AP12" s="176">
        <v>40</v>
      </c>
      <c r="AQ12" s="267">
        <f>AP12*AQ8</f>
        <v>-16</v>
      </c>
      <c r="AR12" s="94">
        <f t="shared" si="2"/>
        <v>24</v>
      </c>
      <c r="AS12" s="171">
        <f>AP12*AS8</f>
        <v>12</v>
      </c>
      <c r="AT12" s="94">
        <v>52</v>
      </c>
      <c r="AU12" s="128">
        <f>AP12*AU8</f>
        <v>24</v>
      </c>
      <c r="AV12" s="94">
        <v>64</v>
      </c>
      <c r="AW12" s="128">
        <f>AT12*AW8</f>
        <v>31.2</v>
      </c>
      <c r="AX12" s="94">
        <v>80</v>
      </c>
    </row>
    <row r="13" spans="1:16199" s="17" customFormat="1" ht="20.25" customHeight="1" x14ac:dyDescent="0.35">
      <c r="A13" s="569">
        <f t="shared" si="4"/>
        <v>5</v>
      </c>
      <c r="B13" s="488" t="s">
        <v>654</v>
      </c>
      <c r="C13" s="48">
        <v>2011</v>
      </c>
      <c r="D13" s="72" t="s">
        <v>197</v>
      </c>
      <c r="E13" s="572">
        <f>I13+K13+M13+O13+Q13+S13+U13+W13+Y13+AA13+AC13+AE13+AG13+AI13+AK13+AM13-K13</f>
        <v>456.3</v>
      </c>
      <c r="F13" s="447">
        <f t="shared" si="0"/>
        <v>78.230769230769226</v>
      </c>
      <c r="G13" s="715">
        <f t="shared" si="1"/>
        <v>13</v>
      </c>
      <c r="H13" s="422">
        <v>157</v>
      </c>
      <c r="I13" s="163">
        <v>48</v>
      </c>
      <c r="J13" s="107">
        <v>78</v>
      </c>
      <c r="K13" s="615">
        <v>25</v>
      </c>
      <c r="L13" s="93">
        <v>234</v>
      </c>
      <c r="M13" s="94">
        <v>30</v>
      </c>
      <c r="N13" s="93">
        <v>75</v>
      </c>
      <c r="O13" s="176">
        <v>53.3</v>
      </c>
      <c r="P13" s="93">
        <v>77</v>
      </c>
      <c r="Q13" s="176">
        <v>60</v>
      </c>
      <c r="R13" s="107">
        <v>77</v>
      </c>
      <c r="S13" s="94">
        <v>50</v>
      </c>
      <c r="T13" s="107">
        <v>78</v>
      </c>
      <c r="U13" s="94">
        <v>52</v>
      </c>
      <c r="V13" s="107">
        <v>78</v>
      </c>
      <c r="W13" s="94">
        <v>78</v>
      </c>
      <c r="X13" s="107">
        <v>84</v>
      </c>
      <c r="Y13" s="176">
        <v>45</v>
      </c>
      <c r="Z13" s="107">
        <v>79</v>
      </c>
      <c r="AA13" s="176">
        <v>40</v>
      </c>
      <c r="AB13" s="107"/>
      <c r="AC13" s="280"/>
      <c r="AD13" s="107"/>
      <c r="AE13" s="280"/>
      <c r="AF13" s="107"/>
      <c r="AG13" s="280"/>
      <c r="AH13" s="107"/>
      <c r="AI13" s="280"/>
      <c r="AJ13" s="107"/>
      <c r="AK13" s="280"/>
      <c r="AL13" s="107"/>
      <c r="AM13" s="280"/>
      <c r="AN13" s="569">
        <f t="shared" si="3"/>
        <v>5</v>
      </c>
      <c r="AO13" s="192">
        <v>5</v>
      </c>
      <c r="AP13" s="176">
        <v>30</v>
      </c>
      <c r="AQ13" s="267">
        <f>AP13*AQ8</f>
        <v>-12</v>
      </c>
      <c r="AR13" s="94">
        <f t="shared" si="2"/>
        <v>18</v>
      </c>
      <c r="AS13" s="171">
        <f>AP13*AS8</f>
        <v>9</v>
      </c>
      <c r="AT13" s="94">
        <v>39</v>
      </c>
      <c r="AU13" s="128">
        <f>AP13*AU8</f>
        <v>18</v>
      </c>
      <c r="AV13" s="94">
        <v>48</v>
      </c>
      <c r="AW13" s="128">
        <f>AT13*AW8</f>
        <v>23.4</v>
      </c>
      <c r="AX13" s="94">
        <v>60</v>
      </c>
    </row>
    <row r="14" spans="1:16199" s="17" customFormat="1" ht="20.25" customHeight="1" x14ac:dyDescent="0.35">
      <c r="A14" s="569">
        <f t="shared" si="4"/>
        <v>6</v>
      </c>
      <c r="B14" s="488" t="s">
        <v>655</v>
      </c>
      <c r="C14" s="70">
        <v>2011</v>
      </c>
      <c r="D14" s="279" t="s">
        <v>37</v>
      </c>
      <c r="E14" s="572">
        <f>I14+K14+M14+O14+Q14+S14+U14+W14+Y14+AA14+AC14+AE14+AG14+AI14+AK14+AM14-K14</f>
        <v>251.55</v>
      </c>
      <c r="F14" s="447">
        <f t="shared" si="0"/>
        <v>80.545454545454547</v>
      </c>
      <c r="G14" s="715">
        <f t="shared" si="1"/>
        <v>11</v>
      </c>
      <c r="H14" s="422">
        <v>155</v>
      </c>
      <c r="I14" s="163">
        <v>72</v>
      </c>
      <c r="J14" s="93">
        <v>86</v>
      </c>
      <c r="K14" s="615">
        <v>1</v>
      </c>
      <c r="L14" s="107">
        <v>230</v>
      </c>
      <c r="M14" s="94">
        <v>80</v>
      </c>
      <c r="N14" s="107">
        <v>75</v>
      </c>
      <c r="O14" s="176">
        <v>53.3</v>
      </c>
      <c r="P14" s="93">
        <v>86</v>
      </c>
      <c r="Q14" s="176">
        <v>11</v>
      </c>
      <c r="R14" s="93">
        <v>79</v>
      </c>
      <c r="S14" s="280">
        <v>25</v>
      </c>
      <c r="T14" s="93">
        <v>86</v>
      </c>
      <c r="U14" s="94">
        <v>3.25</v>
      </c>
      <c r="V14" s="93"/>
      <c r="W14" s="94"/>
      <c r="X14" s="93">
        <v>89</v>
      </c>
      <c r="Y14" s="176">
        <v>7</v>
      </c>
      <c r="Z14" s="93"/>
      <c r="AA14" s="280"/>
      <c r="AB14" s="93"/>
      <c r="AC14" s="280"/>
      <c r="AD14" s="93"/>
      <c r="AE14" s="280"/>
      <c r="AF14" s="93"/>
      <c r="AG14" s="280"/>
      <c r="AH14" s="107"/>
      <c r="AI14" s="280"/>
      <c r="AJ14" s="107"/>
      <c r="AK14" s="280"/>
      <c r="AL14" s="93"/>
      <c r="AM14" s="280"/>
      <c r="AN14" s="569">
        <f t="shared" si="3"/>
        <v>6</v>
      </c>
      <c r="AO14" s="468">
        <v>6</v>
      </c>
      <c r="AP14" s="176">
        <v>20</v>
      </c>
      <c r="AQ14" s="267">
        <f>AP14*AQ8</f>
        <v>-8</v>
      </c>
      <c r="AR14" s="112">
        <f t="shared" si="2"/>
        <v>12</v>
      </c>
      <c r="AS14" s="171">
        <f>AP14*AS8</f>
        <v>6</v>
      </c>
      <c r="AT14" s="112">
        <v>26</v>
      </c>
      <c r="AU14" s="128">
        <f>AP14*AU8</f>
        <v>12</v>
      </c>
      <c r="AV14" s="112">
        <v>32</v>
      </c>
      <c r="AW14" s="128">
        <f>AT14*AW8</f>
        <v>15.6</v>
      </c>
      <c r="AX14" s="112">
        <v>40</v>
      </c>
    </row>
    <row r="15" spans="1:16199" s="17" customFormat="1" ht="20.25" customHeight="1" x14ac:dyDescent="0.35">
      <c r="A15" s="569">
        <f t="shared" si="4"/>
        <v>7</v>
      </c>
      <c r="B15" s="488" t="s">
        <v>660</v>
      </c>
      <c r="C15" s="48">
        <v>2011</v>
      </c>
      <c r="D15" s="278" t="s">
        <v>314</v>
      </c>
      <c r="E15" s="572">
        <f>I15+K15+M15+O15+Q15+S15+U15+W15+Y15+AA15+AC15+AE15+AG15+AI15+AK15+AM15-S15</f>
        <v>230.6</v>
      </c>
      <c r="F15" s="447">
        <f t="shared" si="0"/>
        <v>80.692307692307693</v>
      </c>
      <c r="G15" s="715">
        <f t="shared" si="1"/>
        <v>13</v>
      </c>
      <c r="H15" s="422">
        <v>160</v>
      </c>
      <c r="I15" s="163">
        <v>17.600000000000001</v>
      </c>
      <c r="J15" s="93">
        <v>74</v>
      </c>
      <c r="K15" s="176">
        <v>50</v>
      </c>
      <c r="L15" s="93">
        <v>231</v>
      </c>
      <c r="M15" s="94">
        <v>60</v>
      </c>
      <c r="N15" s="93">
        <v>78</v>
      </c>
      <c r="O15" s="176">
        <v>12</v>
      </c>
      <c r="P15" s="93">
        <v>83</v>
      </c>
      <c r="Q15" s="176">
        <v>20</v>
      </c>
      <c r="R15" s="93">
        <v>86</v>
      </c>
      <c r="S15" s="615">
        <v>7</v>
      </c>
      <c r="T15" s="93">
        <v>80</v>
      </c>
      <c r="U15" s="112">
        <v>26</v>
      </c>
      <c r="V15" s="93">
        <v>84</v>
      </c>
      <c r="W15" s="94">
        <v>19.5</v>
      </c>
      <c r="X15" s="93">
        <v>86</v>
      </c>
      <c r="Y15" s="176">
        <v>17.5</v>
      </c>
      <c r="Z15" s="93">
        <v>87</v>
      </c>
      <c r="AA15" s="176">
        <v>8</v>
      </c>
      <c r="AB15" s="93"/>
      <c r="AC15" s="280"/>
      <c r="AD15" s="93"/>
      <c r="AE15" s="280"/>
      <c r="AF15" s="93"/>
      <c r="AG15" s="280"/>
      <c r="AH15" s="107"/>
      <c r="AI15" s="280"/>
      <c r="AJ15" s="107"/>
      <c r="AK15" s="280"/>
      <c r="AL15" s="93"/>
      <c r="AM15" s="280"/>
      <c r="AN15" s="569">
        <f t="shared" si="3"/>
        <v>7</v>
      </c>
      <c r="AO15" s="192">
        <v>7</v>
      </c>
      <c r="AP15" s="176">
        <v>15</v>
      </c>
      <c r="AQ15" s="267">
        <f>AP15*AQ8</f>
        <v>-6</v>
      </c>
      <c r="AR15" s="94">
        <f t="shared" si="2"/>
        <v>9</v>
      </c>
      <c r="AS15" s="171">
        <f>AP15*AS8</f>
        <v>4.5</v>
      </c>
      <c r="AT15" s="94">
        <v>19.5</v>
      </c>
      <c r="AU15" s="128">
        <f>AP15*AU8</f>
        <v>9</v>
      </c>
      <c r="AV15" s="94">
        <v>24</v>
      </c>
      <c r="AW15" s="128">
        <f>AT15*AW8</f>
        <v>11.7</v>
      </c>
      <c r="AX15" s="94">
        <v>30</v>
      </c>
    </row>
    <row r="16" spans="1:16199" s="17" customFormat="1" ht="20.25" customHeight="1" x14ac:dyDescent="0.35">
      <c r="A16" s="569">
        <f t="shared" si="4"/>
        <v>8</v>
      </c>
      <c r="B16" s="115" t="s">
        <v>657</v>
      </c>
      <c r="C16" s="70">
        <v>2011</v>
      </c>
      <c r="D16" s="721" t="s">
        <v>59</v>
      </c>
      <c r="E16" s="572">
        <f>I16+K16+M16+O16+Q16+S16+U16+W16+Y16+AA16+AC16+AE16+AG16+AI16+AK16+AM16-S16</f>
        <v>192.46</v>
      </c>
      <c r="F16" s="447">
        <f t="shared" si="0"/>
        <v>79.7</v>
      </c>
      <c r="G16" s="715">
        <f t="shared" si="1"/>
        <v>10</v>
      </c>
      <c r="H16" s="99">
        <v>159</v>
      </c>
      <c r="I16" s="163">
        <v>24</v>
      </c>
      <c r="J16" s="93">
        <v>79</v>
      </c>
      <c r="K16" s="176">
        <v>15</v>
      </c>
      <c r="L16" s="93">
        <v>237</v>
      </c>
      <c r="M16" s="94">
        <v>24</v>
      </c>
      <c r="N16" s="93">
        <v>77</v>
      </c>
      <c r="O16" s="176">
        <v>21.66</v>
      </c>
      <c r="P16" s="93">
        <v>76</v>
      </c>
      <c r="Q16" s="176">
        <v>100</v>
      </c>
      <c r="R16" s="93">
        <v>82</v>
      </c>
      <c r="S16" s="617">
        <v>11</v>
      </c>
      <c r="T16" s="93"/>
      <c r="U16" s="94"/>
      <c r="V16" s="93">
        <v>87</v>
      </c>
      <c r="W16" s="112">
        <v>7.8</v>
      </c>
      <c r="X16" s="93"/>
      <c r="Y16" s="176"/>
      <c r="Z16" s="93"/>
      <c r="AA16" s="176"/>
      <c r="AB16" s="93"/>
      <c r="AC16" s="176"/>
      <c r="AD16" s="93"/>
      <c r="AE16" s="176"/>
      <c r="AF16" s="93"/>
      <c r="AG16" s="176"/>
      <c r="AH16" s="107"/>
      <c r="AI16" s="176"/>
      <c r="AJ16" s="107"/>
      <c r="AK16" s="176"/>
      <c r="AL16" s="93"/>
      <c r="AM16" s="176"/>
      <c r="AN16" s="569">
        <f t="shared" si="3"/>
        <v>8</v>
      </c>
      <c r="AO16" s="468">
        <v>8</v>
      </c>
      <c r="AP16" s="176">
        <v>12</v>
      </c>
      <c r="AQ16" s="267">
        <f>AP16*AQ8</f>
        <v>-4.8000000000000007</v>
      </c>
      <c r="AR16" s="94">
        <f t="shared" si="2"/>
        <v>7.1999999999999993</v>
      </c>
      <c r="AS16" s="134">
        <f>AP16*AS8</f>
        <v>3.5999999999999996</v>
      </c>
      <c r="AT16" s="94">
        <v>15.6</v>
      </c>
      <c r="AU16" s="128">
        <f>AP16*AU8</f>
        <v>7.1999999999999993</v>
      </c>
      <c r="AV16" s="94">
        <v>19.2</v>
      </c>
      <c r="AW16" s="128">
        <f>AT16*AW8</f>
        <v>9.36</v>
      </c>
      <c r="AX16" s="94">
        <v>24</v>
      </c>
    </row>
    <row r="17" spans="1:50" s="17" customFormat="1" ht="20.25" customHeight="1" x14ac:dyDescent="0.35">
      <c r="A17" s="569">
        <f t="shared" si="4"/>
        <v>9</v>
      </c>
      <c r="B17" s="488" t="s">
        <v>658</v>
      </c>
      <c r="C17" s="48">
        <v>2012</v>
      </c>
      <c r="D17" s="317" t="s">
        <v>404</v>
      </c>
      <c r="E17" s="572">
        <f>I17+K17+M17+O17+Q17+S17+U17+W17+Y17+AA17+AC17+AE17+AG17+AI17+AK17+AM17-Q17</f>
        <v>164.79</v>
      </c>
      <c r="F17" s="447">
        <f t="shared" si="0"/>
        <v>83</v>
      </c>
      <c r="G17" s="715">
        <f t="shared" si="1"/>
        <v>13</v>
      </c>
      <c r="H17" s="422">
        <v>168</v>
      </c>
      <c r="I17" s="163">
        <v>8</v>
      </c>
      <c r="J17" s="93">
        <v>80</v>
      </c>
      <c r="K17" s="176">
        <v>11</v>
      </c>
      <c r="L17" s="93">
        <v>247</v>
      </c>
      <c r="M17" s="112">
        <v>12</v>
      </c>
      <c r="N17" s="93">
        <v>77</v>
      </c>
      <c r="O17" s="176">
        <v>21.66</v>
      </c>
      <c r="P17" s="93">
        <v>91</v>
      </c>
      <c r="Q17" s="615">
        <v>3</v>
      </c>
      <c r="R17" s="93">
        <v>81</v>
      </c>
      <c r="S17" s="94">
        <v>15</v>
      </c>
      <c r="T17" s="93">
        <v>79</v>
      </c>
      <c r="U17" s="94">
        <v>39</v>
      </c>
      <c r="V17" s="93">
        <v>87</v>
      </c>
      <c r="W17" s="94">
        <v>7.8</v>
      </c>
      <c r="X17" s="93">
        <v>91</v>
      </c>
      <c r="Y17" s="176">
        <v>0.33</v>
      </c>
      <c r="Z17" s="93">
        <v>78</v>
      </c>
      <c r="AA17" s="176">
        <v>50</v>
      </c>
      <c r="AB17" s="93"/>
      <c r="AC17" s="280"/>
      <c r="AD17" s="93"/>
      <c r="AE17" s="280"/>
      <c r="AF17" s="93"/>
      <c r="AG17" s="280"/>
      <c r="AH17" s="107"/>
      <c r="AI17" s="280"/>
      <c r="AJ17" s="107"/>
      <c r="AK17" s="280"/>
      <c r="AL17" s="93"/>
      <c r="AM17" s="280"/>
      <c r="AN17" s="569">
        <f t="shared" si="3"/>
        <v>9</v>
      </c>
      <c r="AO17" s="192">
        <v>9</v>
      </c>
      <c r="AP17" s="176">
        <v>10</v>
      </c>
      <c r="AQ17" s="267">
        <f>AP17*AQ8</f>
        <v>-4</v>
      </c>
      <c r="AR17" s="94">
        <f t="shared" si="2"/>
        <v>6</v>
      </c>
      <c r="AS17" s="171">
        <f>AP17*AS8</f>
        <v>3</v>
      </c>
      <c r="AT17" s="94">
        <v>13</v>
      </c>
      <c r="AU17" s="128">
        <f>AP17*AU8</f>
        <v>6</v>
      </c>
      <c r="AV17" s="94">
        <v>16</v>
      </c>
      <c r="AW17" s="128">
        <f>AT17*AW8</f>
        <v>7.8</v>
      </c>
      <c r="AX17" s="94">
        <v>20</v>
      </c>
    </row>
    <row r="18" spans="1:50" s="17" customFormat="1" ht="20.25" customHeight="1" x14ac:dyDescent="0.35">
      <c r="A18" s="569">
        <f t="shared" si="4"/>
        <v>10</v>
      </c>
      <c r="B18" s="488" t="s">
        <v>666</v>
      </c>
      <c r="C18" s="48">
        <v>2011</v>
      </c>
      <c r="D18" s="191" t="s">
        <v>26</v>
      </c>
      <c r="E18" s="572">
        <f>I18+K18+M18+O18+Q18+S18+U18+W18+Y18+AA18+AC18+AE18+AG18+AI18+AK18+AM18-O18</f>
        <v>111.65</v>
      </c>
      <c r="F18" s="447">
        <f t="shared" si="0"/>
        <v>84.92307692307692</v>
      </c>
      <c r="G18" s="715">
        <f t="shared" si="1"/>
        <v>13</v>
      </c>
      <c r="H18" s="99">
        <v>168</v>
      </c>
      <c r="I18" s="163">
        <v>8</v>
      </c>
      <c r="J18" s="93">
        <v>83</v>
      </c>
      <c r="K18" s="176">
        <v>4</v>
      </c>
      <c r="L18" s="93">
        <v>250</v>
      </c>
      <c r="M18" s="94">
        <v>8</v>
      </c>
      <c r="N18" s="93">
        <v>88</v>
      </c>
      <c r="O18" s="615">
        <v>1</v>
      </c>
      <c r="P18" s="93">
        <v>92</v>
      </c>
      <c r="Q18" s="176">
        <v>2</v>
      </c>
      <c r="R18" s="93">
        <v>82</v>
      </c>
      <c r="S18" s="112">
        <v>11</v>
      </c>
      <c r="T18" s="93">
        <v>93</v>
      </c>
      <c r="U18" s="112">
        <v>0.65</v>
      </c>
      <c r="V18" s="93">
        <v>79</v>
      </c>
      <c r="W18" s="94">
        <v>45.5</v>
      </c>
      <c r="X18" s="93">
        <v>86</v>
      </c>
      <c r="Y18" s="176">
        <v>17.5</v>
      </c>
      <c r="Z18" s="93">
        <v>83</v>
      </c>
      <c r="AA18" s="176">
        <v>15</v>
      </c>
      <c r="AB18" s="93"/>
      <c r="AC18" s="280"/>
      <c r="AD18" s="93"/>
      <c r="AE18" s="280"/>
      <c r="AF18" s="93"/>
      <c r="AG18" s="280"/>
      <c r="AH18" s="107"/>
      <c r="AI18" s="280"/>
      <c r="AJ18" s="107"/>
      <c r="AK18" s="280"/>
      <c r="AL18" s="93"/>
      <c r="AM18" s="280"/>
      <c r="AN18" s="569">
        <f t="shared" si="3"/>
        <v>10</v>
      </c>
      <c r="AO18" s="468">
        <v>10</v>
      </c>
      <c r="AP18" s="176">
        <v>8</v>
      </c>
      <c r="AQ18" s="267">
        <f>AP18*AQ8</f>
        <v>-3.2</v>
      </c>
      <c r="AR18" s="94">
        <f t="shared" si="2"/>
        <v>4.8</v>
      </c>
      <c r="AS18" s="171">
        <f>AP18*AS8</f>
        <v>2.4</v>
      </c>
      <c r="AT18" s="94">
        <v>10.4</v>
      </c>
      <c r="AU18" s="128">
        <f>AP18*AU8</f>
        <v>4.8</v>
      </c>
      <c r="AV18" s="94">
        <v>12.8</v>
      </c>
      <c r="AW18" s="128">
        <f>AT18*AW8</f>
        <v>6.24</v>
      </c>
      <c r="AX18" s="94">
        <v>16</v>
      </c>
    </row>
    <row r="19" spans="1:50" s="17" customFormat="1" ht="20.25" customHeight="1" x14ac:dyDescent="0.35">
      <c r="A19" s="569">
        <f t="shared" si="4"/>
        <v>11</v>
      </c>
      <c r="B19" s="488" t="s">
        <v>668</v>
      </c>
      <c r="C19" s="48">
        <v>2012</v>
      </c>
      <c r="D19" s="278" t="s">
        <v>33</v>
      </c>
      <c r="E19" s="572">
        <f>I19+K19+M19+O19+Q19+S19+U19+W19+Y19+AA19+AC19+AE19+AG19+AI19+AK19+AM19</f>
        <v>96.25</v>
      </c>
      <c r="F19" s="447">
        <f t="shared" si="0"/>
        <v>84.5</v>
      </c>
      <c r="G19" s="715">
        <f t="shared" si="1"/>
        <v>12</v>
      </c>
      <c r="H19" s="422">
        <v>158</v>
      </c>
      <c r="I19" s="163">
        <v>32</v>
      </c>
      <c r="J19" s="93">
        <v>84</v>
      </c>
      <c r="K19" s="176">
        <v>3</v>
      </c>
      <c r="L19" s="93">
        <v>245</v>
      </c>
      <c r="M19" s="94">
        <v>18</v>
      </c>
      <c r="N19" s="93">
        <v>88</v>
      </c>
      <c r="O19" s="176">
        <v>1</v>
      </c>
      <c r="P19" s="93">
        <v>82</v>
      </c>
      <c r="Q19" s="176">
        <v>30</v>
      </c>
      <c r="R19" s="93"/>
      <c r="S19" s="617"/>
      <c r="T19" s="93">
        <v>86</v>
      </c>
      <c r="U19" s="94">
        <v>3.25</v>
      </c>
      <c r="V19" s="93">
        <v>93</v>
      </c>
      <c r="W19" s="94">
        <v>0</v>
      </c>
      <c r="X19" s="93">
        <v>89</v>
      </c>
      <c r="Y19" s="176">
        <v>7</v>
      </c>
      <c r="Z19" s="93">
        <v>89</v>
      </c>
      <c r="AA19" s="176">
        <v>2</v>
      </c>
      <c r="AB19" s="93"/>
      <c r="AC19" s="106"/>
      <c r="AD19" s="93"/>
      <c r="AE19" s="106"/>
      <c r="AF19" s="93"/>
      <c r="AG19" s="106"/>
      <c r="AH19" s="107"/>
      <c r="AI19" s="106"/>
      <c r="AJ19" s="107"/>
      <c r="AK19" s="106"/>
      <c r="AL19" s="93"/>
      <c r="AM19" s="106"/>
      <c r="AN19" s="569">
        <f t="shared" si="3"/>
        <v>11</v>
      </c>
      <c r="AO19" s="192">
        <v>11</v>
      </c>
      <c r="AP19" s="176">
        <v>6</v>
      </c>
      <c r="AQ19" s="267">
        <f>AP19*AQ8</f>
        <v>-2.4000000000000004</v>
      </c>
      <c r="AR19" s="112">
        <f t="shared" si="2"/>
        <v>3.5999999999999996</v>
      </c>
      <c r="AS19" s="171">
        <f>AP19*AS8</f>
        <v>1.7999999999999998</v>
      </c>
      <c r="AT19" s="112">
        <v>7.8</v>
      </c>
      <c r="AU19" s="128">
        <f>AP19*AU8</f>
        <v>3.5999999999999996</v>
      </c>
      <c r="AV19" s="112">
        <v>9.6</v>
      </c>
      <c r="AW19" s="128">
        <f>AT19*AW8</f>
        <v>4.68</v>
      </c>
      <c r="AX19" s="112">
        <v>12</v>
      </c>
    </row>
    <row r="20" spans="1:50" s="46" customFormat="1" ht="20.25" customHeight="1" x14ac:dyDescent="0.35">
      <c r="A20" s="569">
        <f t="shared" si="4"/>
        <v>12</v>
      </c>
      <c r="B20" s="488" t="s">
        <v>665</v>
      </c>
      <c r="C20" s="48">
        <v>2011</v>
      </c>
      <c r="D20" s="175" t="s">
        <v>60</v>
      </c>
      <c r="E20" s="572">
        <f>I20+K20+M20+O20+Q20+S20+U20+W20+Y20+AA20+AC20+AE20+AG20+AI20+AK20+AM20</f>
        <v>67.7</v>
      </c>
      <c r="F20" s="447">
        <f t="shared" si="0"/>
        <v>86</v>
      </c>
      <c r="G20" s="715">
        <f t="shared" si="1"/>
        <v>10</v>
      </c>
      <c r="H20" s="99">
        <v>174</v>
      </c>
      <c r="I20" s="163">
        <v>4.8</v>
      </c>
      <c r="J20" s="93">
        <v>89</v>
      </c>
      <c r="K20" s="616">
        <v>0</v>
      </c>
      <c r="L20" s="93">
        <v>258</v>
      </c>
      <c r="M20" s="106">
        <v>0</v>
      </c>
      <c r="N20" s="93">
        <v>86</v>
      </c>
      <c r="O20" s="176">
        <v>3</v>
      </c>
      <c r="P20" s="93"/>
      <c r="Q20" s="176"/>
      <c r="R20" s="93"/>
      <c r="S20" s="94"/>
      <c r="T20" s="93">
        <v>82</v>
      </c>
      <c r="U20" s="94">
        <v>15.6</v>
      </c>
      <c r="V20" s="93">
        <v>86</v>
      </c>
      <c r="W20" s="94">
        <v>14.3</v>
      </c>
      <c r="X20" s="93">
        <v>85</v>
      </c>
      <c r="Y20" s="176">
        <v>30</v>
      </c>
      <c r="Z20" s="93"/>
      <c r="AA20" s="176"/>
      <c r="AB20" s="93"/>
      <c r="AC20" s="106"/>
      <c r="AD20" s="93"/>
      <c r="AE20" s="106"/>
      <c r="AF20" s="93"/>
      <c r="AG20" s="106"/>
      <c r="AH20" s="107"/>
      <c r="AI20" s="106"/>
      <c r="AJ20" s="107"/>
      <c r="AK20" s="106"/>
      <c r="AL20" s="93"/>
      <c r="AM20" s="106"/>
      <c r="AN20" s="569">
        <f t="shared" si="3"/>
        <v>12</v>
      </c>
      <c r="AO20" s="468">
        <v>12</v>
      </c>
      <c r="AP20" s="176">
        <v>4</v>
      </c>
      <c r="AQ20" s="267">
        <f>AP20*AQ8</f>
        <v>-1.6</v>
      </c>
      <c r="AR20" s="94">
        <f t="shared" si="2"/>
        <v>2.4</v>
      </c>
      <c r="AS20" s="171">
        <f>AP20*AS8</f>
        <v>1.2</v>
      </c>
      <c r="AT20" s="94">
        <v>5.2</v>
      </c>
      <c r="AU20" s="128">
        <f>AP20*AU8</f>
        <v>2.4</v>
      </c>
      <c r="AV20" s="94">
        <v>6.4</v>
      </c>
      <c r="AW20" s="128">
        <f>AT20*AW8</f>
        <v>3.12</v>
      </c>
      <c r="AX20" s="94">
        <v>8</v>
      </c>
    </row>
    <row r="21" spans="1:50" s="46" customFormat="1" ht="18.75" customHeight="1" x14ac:dyDescent="0.35">
      <c r="A21" s="569">
        <f t="shared" si="4"/>
        <v>13</v>
      </c>
      <c r="B21" s="488" t="s">
        <v>661</v>
      </c>
      <c r="C21" s="48">
        <v>2011</v>
      </c>
      <c r="D21" s="505" t="s">
        <v>24</v>
      </c>
      <c r="E21" s="572">
        <f>I21+K21+M21+O21+Q21+S21+U21+W21+Y21+AA21+AC21+AE21+AG21+AI21+AK21+AM21</f>
        <v>53.8</v>
      </c>
      <c r="F21" s="447">
        <f t="shared" si="0"/>
        <v>85.3</v>
      </c>
      <c r="G21" s="715">
        <f t="shared" si="1"/>
        <v>10</v>
      </c>
      <c r="H21" s="111">
        <v>166</v>
      </c>
      <c r="I21" s="163">
        <v>12.8</v>
      </c>
      <c r="J21" s="93"/>
      <c r="K21" s="616"/>
      <c r="L21" s="93">
        <v>257</v>
      </c>
      <c r="M21" s="106">
        <v>0</v>
      </c>
      <c r="N21" s="93">
        <v>79</v>
      </c>
      <c r="O21" s="176">
        <v>10</v>
      </c>
      <c r="P21" s="93"/>
      <c r="Q21" s="176"/>
      <c r="R21" s="93">
        <v>87</v>
      </c>
      <c r="S21" s="106">
        <v>4</v>
      </c>
      <c r="T21" s="93"/>
      <c r="U21" s="106"/>
      <c r="V21" s="93">
        <v>94</v>
      </c>
      <c r="W21" s="94">
        <v>0</v>
      </c>
      <c r="X21" s="93">
        <v>89</v>
      </c>
      <c r="Y21" s="176">
        <v>7</v>
      </c>
      <c r="Z21" s="93">
        <v>81</v>
      </c>
      <c r="AA21" s="176">
        <v>20</v>
      </c>
      <c r="AB21" s="93"/>
      <c r="AC21" s="106"/>
      <c r="AD21" s="93"/>
      <c r="AE21" s="106"/>
      <c r="AF21" s="93"/>
      <c r="AG21" s="106"/>
      <c r="AH21" s="107"/>
      <c r="AI21" s="106"/>
      <c r="AJ21" s="107"/>
      <c r="AK21" s="106"/>
      <c r="AL21" s="93"/>
      <c r="AM21" s="106"/>
      <c r="AN21" s="569">
        <f t="shared" si="3"/>
        <v>13</v>
      </c>
      <c r="AO21" s="192">
        <v>13</v>
      </c>
      <c r="AP21" s="176">
        <v>3</v>
      </c>
      <c r="AQ21" s="267">
        <f>AP21*AQ8</f>
        <v>-1.2000000000000002</v>
      </c>
      <c r="AR21" s="94">
        <f t="shared" si="2"/>
        <v>1.7999999999999998</v>
      </c>
      <c r="AS21" s="171">
        <f>AP21*AS8</f>
        <v>0.89999999999999991</v>
      </c>
      <c r="AT21" s="94">
        <v>3.9</v>
      </c>
      <c r="AU21" s="128">
        <f>AP21*AU8</f>
        <v>1.7999999999999998</v>
      </c>
      <c r="AV21" s="94">
        <v>4.8</v>
      </c>
      <c r="AW21" s="128">
        <f>AT21*AW8</f>
        <v>2.34</v>
      </c>
      <c r="AX21" s="94">
        <v>6</v>
      </c>
    </row>
    <row r="22" spans="1:50" s="46" customFormat="1" ht="20.25" customHeight="1" x14ac:dyDescent="0.35">
      <c r="A22" s="569">
        <f t="shared" si="4"/>
        <v>14</v>
      </c>
      <c r="B22" s="488" t="s">
        <v>667</v>
      </c>
      <c r="C22" s="48">
        <v>2012</v>
      </c>
      <c r="D22" s="278" t="s">
        <v>61</v>
      </c>
      <c r="E22" s="572">
        <f>I22+K22+M22+O22+Q22+S22+U22+W22+Y22+AA22+AC22+AE22+AG22+AI22+AK22+AM22-S22</f>
        <v>46.76</v>
      </c>
      <c r="F22" s="447">
        <f t="shared" si="0"/>
        <v>86.916666666666671</v>
      </c>
      <c r="G22" s="715">
        <f t="shared" si="1"/>
        <v>12</v>
      </c>
      <c r="H22" s="99">
        <v>176</v>
      </c>
      <c r="I22" s="163">
        <v>1.6</v>
      </c>
      <c r="J22" s="93">
        <v>80</v>
      </c>
      <c r="K22" s="176">
        <v>11</v>
      </c>
      <c r="L22" s="93">
        <v>256</v>
      </c>
      <c r="M22" s="112">
        <v>2</v>
      </c>
      <c r="N22" s="93">
        <v>88</v>
      </c>
      <c r="O22" s="664">
        <v>1</v>
      </c>
      <c r="P22" s="93">
        <v>89</v>
      </c>
      <c r="Q22" s="176">
        <v>7</v>
      </c>
      <c r="R22" s="93">
        <v>94</v>
      </c>
      <c r="S22" s="618">
        <v>1</v>
      </c>
      <c r="T22" s="93">
        <v>81</v>
      </c>
      <c r="U22" s="94">
        <v>19.5</v>
      </c>
      <c r="V22" s="93"/>
      <c r="W22" s="106"/>
      <c r="X22" s="93">
        <v>91</v>
      </c>
      <c r="Y22" s="176">
        <v>0.33</v>
      </c>
      <c r="Z22" s="93">
        <v>88</v>
      </c>
      <c r="AA22" s="176">
        <v>4.33</v>
      </c>
      <c r="AB22" s="93"/>
      <c r="AC22" s="106"/>
      <c r="AD22" s="93"/>
      <c r="AE22" s="106"/>
      <c r="AF22" s="93"/>
      <c r="AG22" s="106"/>
      <c r="AH22" s="107"/>
      <c r="AI22" s="106"/>
      <c r="AJ22" s="107"/>
      <c r="AK22" s="106"/>
      <c r="AL22" s="93"/>
      <c r="AM22" s="106"/>
      <c r="AN22" s="569">
        <f t="shared" si="3"/>
        <v>14</v>
      </c>
      <c r="AO22" s="468">
        <v>14</v>
      </c>
      <c r="AP22" s="176">
        <v>2</v>
      </c>
      <c r="AQ22" s="267">
        <f>AP22*AQ8</f>
        <v>-0.8</v>
      </c>
      <c r="AR22" s="94">
        <f t="shared" si="2"/>
        <v>1.2</v>
      </c>
      <c r="AS22" s="171">
        <f>AP22*AS8</f>
        <v>0.6</v>
      </c>
      <c r="AT22" s="94">
        <v>2.6</v>
      </c>
      <c r="AU22" s="128">
        <f>AP22*AU8</f>
        <v>1.2</v>
      </c>
      <c r="AV22" s="94">
        <v>3.2</v>
      </c>
      <c r="AW22" s="128">
        <f>AT22*AW8</f>
        <v>1.56</v>
      </c>
      <c r="AX22" s="94">
        <v>4</v>
      </c>
    </row>
    <row r="23" spans="1:50" s="46" customFormat="1" ht="20.25" customHeight="1" x14ac:dyDescent="0.35">
      <c r="A23" s="569">
        <f t="shared" si="4"/>
        <v>15</v>
      </c>
      <c r="B23" s="488" t="s">
        <v>683</v>
      </c>
      <c r="C23" s="48">
        <v>2011</v>
      </c>
      <c r="D23" s="212" t="s">
        <v>20</v>
      </c>
      <c r="E23" s="572">
        <f t="shared" ref="E23:E54" si="5">I23+K23+M23+O23+Q23+S23+U23+W23+Y23+AA23+AC23+AE23+AG23+AI23+AK23+AM23</f>
        <v>42.929999999999993</v>
      </c>
      <c r="F23" s="447">
        <f t="shared" si="0"/>
        <v>86.272727272727266</v>
      </c>
      <c r="G23" s="715">
        <f t="shared" si="1"/>
        <v>11</v>
      </c>
      <c r="H23" s="111">
        <v>178</v>
      </c>
      <c r="I23" s="619">
        <v>0</v>
      </c>
      <c r="J23" s="108">
        <v>82</v>
      </c>
      <c r="K23" s="106">
        <v>7</v>
      </c>
      <c r="L23" s="93">
        <v>245</v>
      </c>
      <c r="M23" s="94">
        <v>18</v>
      </c>
      <c r="N23" s="93"/>
      <c r="O23" s="94"/>
      <c r="P23" s="93"/>
      <c r="Q23" s="106"/>
      <c r="R23" s="93">
        <v>92</v>
      </c>
      <c r="S23" s="112">
        <v>2</v>
      </c>
      <c r="T23" s="93">
        <v>84</v>
      </c>
      <c r="U23" s="112">
        <v>7.8</v>
      </c>
      <c r="V23" s="93">
        <v>90</v>
      </c>
      <c r="W23" s="112">
        <v>1.3</v>
      </c>
      <c r="X23" s="93">
        <v>90</v>
      </c>
      <c r="Y23" s="106">
        <v>2.5</v>
      </c>
      <c r="Z23" s="93">
        <v>88</v>
      </c>
      <c r="AA23" s="176">
        <v>4.33</v>
      </c>
      <c r="AB23" s="93"/>
      <c r="AC23" s="106"/>
      <c r="AD23" s="93"/>
      <c r="AE23" s="106"/>
      <c r="AF23" s="93"/>
      <c r="AG23" s="106"/>
      <c r="AH23" s="107"/>
      <c r="AI23" s="106"/>
      <c r="AJ23" s="107"/>
      <c r="AK23" s="106"/>
      <c r="AL23" s="93"/>
      <c r="AM23" s="106"/>
      <c r="AN23" s="569">
        <f t="shared" si="3"/>
        <v>15</v>
      </c>
      <c r="AO23" s="192">
        <v>15</v>
      </c>
      <c r="AP23" s="176">
        <v>1</v>
      </c>
      <c r="AQ23" s="267">
        <f>AP23*AQ8</f>
        <v>-0.4</v>
      </c>
      <c r="AR23" s="112">
        <f t="shared" si="2"/>
        <v>0.6</v>
      </c>
      <c r="AS23" s="171">
        <f>AP23*AS8</f>
        <v>0.3</v>
      </c>
      <c r="AT23" s="112">
        <v>1.3</v>
      </c>
      <c r="AU23" s="128">
        <f>AP23*AU8</f>
        <v>0.6</v>
      </c>
      <c r="AV23" s="112">
        <v>1.6</v>
      </c>
      <c r="AW23" s="128">
        <f>AT23*AW8</f>
        <v>0.78</v>
      </c>
      <c r="AX23" s="112">
        <v>2</v>
      </c>
    </row>
    <row r="24" spans="1:50" s="46" customFormat="1" ht="20.25" customHeight="1" thickBot="1" x14ac:dyDescent="0.4">
      <c r="A24" s="569">
        <f t="shared" si="4"/>
        <v>16</v>
      </c>
      <c r="B24" s="488" t="s">
        <v>674</v>
      </c>
      <c r="C24" s="48">
        <v>2011</v>
      </c>
      <c r="D24" s="187" t="s">
        <v>17</v>
      </c>
      <c r="E24" s="572">
        <f t="shared" si="5"/>
        <v>37.230000000000004</v>
      </c>
      <c r="F24" s="447">
        <f t="shared" si="0"/>
        <v>86.222222222222229</v>
      </c>
      <c r="G24" s="715">
        <f t="shared" si="1"/>
        <v>9</v>
      </c>
      <c r="H24" s="422">
        <v>176</v>
      </c>
      <c r="I24" s="163">
        <v>1.6</v>
      </c>
      <c r="J24" s="93">
        <v>87</v>
      </c>
      <c r="K24" s="626">
        <v>0</v>
      </c>
      <c r="L24" s="108">
        <v>251</v>
      </c>
      <c r="M24" s="94">
        <v>6</v>
      </c>
      <c r="N24" s="108"/>
      <c r="O24" s="94"/>
      <c r="P24" s="108">
        <v>85</v>
      </c>
      <c r="Q24" s="106">
        <v>15</v>
      </c>
      <c r="R24" s="93"/>
      <c r="S24" s="106"/>
      <c r="T24" s="93"/>
      <c r="U24" s="106"/>
      <c r="V24" s="93">
        <v>86</v>
      </c>
      <c r="W24" s="94">
        <v>14.3</v>
      </c>
      <c r="X24" s="93">
        <v>91</v>
      </c>
      <c r="Y24" s="106">
        <v>0.33</v>
      </c>
      <c r="Z24" s="93"/>
      <c r="AA24" s="106"/>
      <c r="AB24" s="93"/>
      <c r="AC24" s="106"/>
      <c r="AD24" s="93"/>
      <c r="AE24" s="106"/>
      <c r="AF24" s="93"/>
      <c r="AG24" s="106"/>
      <c r="AH24" s="107"/>
      <c r="AI24" s="106"/>
      <c r="AJ24" s="107"/>
      <c r="AK24" s="106"/>
      <c r="AL24" s="93"/>
      <c r="AM24" s="106"/>
      <c r="AN24" s="569">
        <f t="shared" si="3"/>
        <v>16</v>
      </c>
      <c r="AO24" s="194"/>
      <c r="AP24" s="195">
        <f>SUM(AP9:AP23)</f>
        <v>371</v>
      </c>
      <c r="AQ24" s="253"/>
      <c r="AR24" s="252">
        <f>SUM(AR9:AR23)</f>
        <v>222.6</v>
      </c>
      <c r="AS24" s="251"/>
      <c r="AT24" s="252">
        <f>SUM(AT9:AT23)</f>
        <v>482.3</v>
      </c>
      <c r="AU24" s="253"/>
      <c r="AV24" s="252">
        <f>SUM(AV9:AV23)</f>
        <v>593.6</v>
      </c>
      <c r="AW24" s="452"/>
      <c r="AX24" s="254">
        <f>SUM(AX9:AX23)</f>
        <v>742</v>
      </c>
    </row>
    <row r="25" spans="1:50" s="46" customFormat="1" ht="20.25" customHeight="1" x14ac:dyDescent="0.35">
      <c r="A25" s="569">
        <f t="shared" si="4"/>
        <v>17</v>
      </c>
      <c r="B25" s="488" t="s">
        <v>662</v>
      </c>
      <c r="C25" s="48">
        <v>2011</v>
      </c>
      <c r="D25" s="212" t="s">
        <v>33</v>
      </c>
      <c r="E25" s="572">
        <f t="shared" si="5"/>
        <v>26.8</v>
      </c>
      <c r="F25" s="447">
        <f t="shared" si="0"/>
        <v>87.8</v>
      </c>
      <c r="G25" s="715">
        <f t="shared" si="1"/>
        <v>10</v>
      </c>
      <c r="H25" s="99">
        <v>181</v>
      </c>
      <c r="I25" s="619">
        <v>0</v>
      </c>
      <c r="J25" s="93"/>
      <c r="K25" s="106"/>
      <c r="L25" s="107">
        <v>255</v>
      </c>
      <c r="M25" s="94">
        <v>4</v>
      </c>
      <c r="N25" s="107">
        <v>81</v>
      </c>
      <c r="O25" s="106">
        <v>8</v>
      </c>
      <c r="P25" s="93"/>
      <c r="Q25" s="106"/>
      <c r="R25" s="93">
        <v>86</v>
      </c>
      <c r="S25" s="106">
        <v>7</v>
      </c>
      <c r="T25" s="93"/>
      <c r="U25" s="106"/>
      <c r="V25" s="93">
        <v>87</v>
      </c>
      <c r="W25" s="112">
        <v>7.8</v>
      </c>
      <c r="X25" s="93">
        <v>94</v>
      </c>
      <c r="Y25" s="106">
        <v>0</v>
      </c>
      <c r="Z25" s="93">
        <v>94</v>
      </c>
      <c r="AA25" s="106">
        <v>0</v>
      </c>
      <c r="AB25" s="93"/>
      <c r="AC25" s="106"/>
      <c r="AD25" s="93"/>
      <c r="AE25" s="106"/>
      <c r="AF25" s="93"/>
      <c r="AG25" s="106"/>
      <c r="AH25" s="107"/>
      <c r="AI25" s="106"/>
      <c r="AJ25" s="107"/>
      <c r="AK25" s="106"/>
      <c r="AL25" s="93"/>
      <c r="AM25" s="106"/>
      <c r="AN25" s="569">
        <f t="shared" si="3"/>
        <v>17</v>
      </c>
      <c r="AO25" s="129"/>
      <c r="AP25" s="17"/>
      <c r="AQ25" s="17"/>
      <c r="AR25" s="17"/>
      <c r="AS25" s="17"/>
    </row>
    <row r="26" spans="1:50" s="46" customFormat="1" ht="20.25" customHeight="1" x14ac:dyDescent="0.35">
      <c r="A26" s="569">
        <f t="shared" si="4"/>
        <v>18</v>
      </c>
      <c r="B26" s="488" t="s">
        <v>664</v>
      </c>
      <c r="C26" s="48">
        <v>2012</v>
      </c>
      <c r="D26" s="292" t="s">
        <v>7</v>
      </c>
      <c r="E26" s="572">
        <f t="shared" si="5"/>
        <v>16.329999999999998</v>
      </c>
      <c r="F26" s="447">
        <f t="shared" si="0"/>
        <v>89.444444444444443</v>
      </c>
      <c r="G26" s="715">
        <f t="shared" si="1"/>
        <v>9</v>
      </c>
      <c r="H26" s="99">
        <v>195</v>
      </c>
      <c r="I26" s="619">
        <v>0</v>
      </c>
      <c r="J26" s="93">
        <v>82</v>
      </c>
      <c r="K26" s="106">
        <v>7</v>
      </c>
      <c r="L26" s="93">
        <v>262</v>
      </c>
      <c r="M26" s="106">
        <v>0</v>
      </c>
      <c r="N26" s="93">
        <v>85</v>
      </c>
      <c r="O26" s="106">
        <v>5</v>
      </c>
      <c r="P26" s="93"/>
      <c r="Q26" s="106"/>
      <c r="R26" s="93"/>
      <c r="S26" s="106"/>
      <c r="T26" s="93"/>
      <c r="U26" s="106"/>
      <c r="V26" s="93"/>
      <c r="W26" s="106"/>
      <c r="X26" s="108">
        <v>93</v>
      </c>
      <c r="Y26" s="106">
        <v>0</v>
      </c>
      <c r="Z26" s="93">
        <v>88</v>
      </c>
      <c r="AA26" s="106">
        <v>4.33</v>
      </c>
      <c r="AB26" s="108"/>
      <c r="AC26" s="106"/>
      <c r="AD26" s="108"/>
      <c r="AE26" s="106"/>
      <c r="AF26" s="108"/>
      <c r="AG26" s="106"/>
      <c r="AH26" s="107"/>
      <c r="AI26" s="106"/>
      <c r="AJ26" s="107"/>
      <c r="AK26" s="106"/>
      <c r="AL26" s="93"/>
      <c r="AM26" s="106"/>
      <c r="AN26" s="569">
        <f t="shared" si="3"/>
        <v>18</v>
      </c>
      <c r="AO26" s="129"/>
      <c r="AP26" s="17"/>
      <c r="AQ26" s="17"/>
      <c r="AR26" s="17"/>
      <c r="AS26" s="17"/>
    </row>
    <row r="27" spans="1:50" s="46" customFormat="1" ht="20.25" customHeight="1" x14ac:dyDescent="0.35">
      <c r="A27" s="569">
        <f t="shared" si="4"/>
        <v>19</v>
      </c>
      <c r="B27" s="488" t="s">
        <v>682</v>
      </c>
      <c r="C27" s="48">
        <v>2011</v>
      </c>
      <c r="D27" s="283" t="s">
        <v>446</v>
      </c>
      <c r="E27" s="572">
        <f t="shared" si="5"/>
        <v>14.85</v>
      </c>
      <c r="F27" s="447">
        <f t="shared" si="0"/>
        <v>90.625</v>
      </c>
      <c r="G27" s="448">
        <f>COUNT(H27,J27,L27,N27,P27,R27,T27,V27,X27,Z27,AB27,AD27,AF27,AH27,AJ27,AL27)+1</f>
        <v>8</v>
      </c>
      <c r="H27" s="99">
        <v>176</v>
      </c>
      <c r="I27" s="163">
        <v>1.6</v>
      </c>
      <c r="J27" s="93">
        <v>90</v>
      </c>
      <c r="K27" s="626">
        <v>0</v>
      </c>
      <c r="L27" s="93"/>
      <c r="M27" s="106"/>
      <c r="N27" s="93"/>
      <c r="O27" s="106"/>
      <c r="P27" s="108"/>
      <c r="Q27" s="106"/>
      <c r="R27" s="93">
        <v>95</v>
      </c>
      <c r="S27" s="94">
        <v>0</v>
      </c>
      <c r="T27" s="93">
        <v>98</v>
      </c>
      <c r="U27" s="94">
        <v>0</v>
      </c>
      <c r="V27" s="93">
        <v>88</v>
      </c>
      <c r="W27" s="94">
        <v>3.25</v>
      </c>
      <c r="X27" s="108">
        <v>93</v>
      </c>
      <c r="Y27" s="94">
        <v>0</v>
      </c>
      <c r="Z27" s="93">
        <v>85</v>
      </c>
      <c r="AA27" s="106">
        <v>10</v>
      </c>
      <c r="AB27" s="93"/>
      <c r="AC27" s="106"/>
      <c r="AD27" s="93"/>
      <c r="AE27" s="106"/>
      <c r="AF27" s="93"/>
      <c r="AG27" s="106"/>
      <c r="AH27" s="107"/>
      <c r="AI27" s="106"/>
      <c r="AJ27" s="107"/>
      <c r="AK27" s="106"/>
      <c r="AL27" s="93"/>
      <c r="AM27" s="106"/>
      <c r="AN27" s="569">
        <f t="shared" si="3"/>
        <v>19</v>
      </c>
      <c r="AO27" s="129"/>
      <c r="AP27" s="17"/>
      <c r="AQ27" s="17"/>
      <c r="AR27" s="17"/>
      <c r="AS27" s="17"/>
    </row>
    <row r="28" spans="1:50" ht="20" customHeight="1" x14ac:dyDescent="0.35">
      <c r="A28" s="569">
        <f t="shared" si="4"/>
        <v>20</v>
      </c>
      <c r="B28" s="115" t="s">
        <v>731</v>
      </c>
      <c r="C28" s="57">
        <v>2012</v>
      </c>
      <c r="D28" s="514" t="s">
        <v>77</v>
      </c>
      <c r="E28" s="572">
        <f t="shared" si="5"/>
        <v>14.8</v>
      </c>
      <c r="F28" s="447">
        <f t="shared" si="0"/>
        <v>86.5</v>
      </c>
      <c r="G28" s="716">
        <f>COUNT(H28,J28,L28,N28,P28,R28,T28,V28,X28,Z28,AB28,AD28,AF28,AH28,AJ28,AL28)</f>
        <v>2</v>
      </c>
      <c r="H28" s="99"/>
      <c r="I28" s="619"/>
      <c r="J28" s="93"/>
      <c r="K28" s="94"/>
      <c r="L28" s="93"/>
      <c r="M28" s="94"/>
      <c r="N28" s="93"/>
      <c r="O28" s="94"/>
      <c r="P28" s="108">
        <v>89</v>
      </c>
      <c r="Q28" s="106">
        <v>7</v>
      </c>
      <c r="R28" s="93"/>
      <c r="S28" s="112"/>
      <c r="T28" s="93">
        <v>84</v>
      </c>
      <c r="U28" s="112">
        <v>7.8</v>
      </c>
      <c r="V28" s="93"/>
      <c r="W28" s="106"/>
      <c r="X28" s="108"/>
      <c r="Y28" s="106"/>
      <c r="Z28" s="108"/>
      <c r="AA28" s="106"/>
      <c r="AB28" s="93"/>
      <c r="AC28" s="106"/>
      <c r="AD28" s="93"/>
      <c r="AE28" s="106"/>
      <c r="AF28" s="93"/>
      <c r="AG28" s="106"/>
      <c r="AH28" s="107"/>
      <c r="AI28" s="106"/>
      <c r="AJ28" s="107"/>
      <c r="AK28" s="106"/>
      <c r="AL28" s="93"/>
      <c r="AM28" s="106"/>
      <c r="AN28" s="569">
        <f t="shared" si="3"/>
        <v>20</v>
      </c>
    </row>
    <row r="29" spans="1:50" ht="20" customHeight="1" x14ac:dyDescent="0.35">
      <c r="A29" s="569">
        <f t="shared" si="4"/>
        <v>21</v>
      </c>
      <c r="B29" s="223" t="s">
        <v>394</v>
      </c>
      <c r="C29" s="48">
        <v>2011</v>
      </c>
      <c r="D29" s="224" t="s">
        <v>7</v>
      </c>
      <c r="E29" s="572">
        <f t="shared" si="5"/>
        <v>13</v>
      </c>
      <c r="F29" s="447">
        <f t="shared" si="0"/>
        <v>83</v>
      </c>
      <c r="G29" s="716">
        <f>COUNT(H29,J29,L29,N29,P29,R29,T29,V29,X29,Z29,AB29,AD29,AF29,AH29,AJ29,AL29)</f>
        <v>1</v>
      </c>
      <c r="H29" s="99"/>
      <c r="I29" s="618"/>
      <c r="J29" s="93"/>
      <c r="K29" s="94"/>
      <c r="L29" s="93"/>
      <c r="M29" s="94"/>
      <c r="N29" s="93"/>
      <c r="O29" s="94"/>
      <c r="P29" s="108"/>
      <c r="Q29" s="94"/>
      <c r="R29" s="93"/>
      <c r="S29" s="94"/>
      <c r="T29" s="93">
        <v>83</v>
      </c>
      <c r="U29" s="94">
        <v>13</v>
      </c>
      <c r="V29" s="93"/>
      <c r="W29" s="106"/>
      <c r="X29" s="108"/>
      <c r="Y29" s="106"/>
      <c r="Z29" s="93"/>
      <c r="AA29" s="106"/>
      <c r="AB29" s="93"/>
      <c r="AC29" s="106"/>
      <c r="AD29" s="93"/>
      <c r="AE29" s="106"/>
      <c r="AF29" s="93"/>
      <c r="AG29" s="106"/>
      <c r="AH29" s="107"/>
      <c r="AI29" s="106"/>
      <c r="AJ29" s="107"/>
      <c r="AK29" s="106"/>
      <c r="AL29" s="93"/>
      <c r="AM29" s="106"/>
      <c r="AN29" s="569">
        <f t="shared" si="3"/>
        <v>21</v>
      </c>
    </row>
    <row r="30" spans="1:50" s="17" customFormat="1" ht="20" customHeight="1" x14ac:dyDescent="0.35">
      <c r="A30" s="569">
        <f t="shared" si="4"/>
        <v>22</v>
      </c>
      <c r="B30" s="115" t="s">
        <v>681</v>
      </c>
      <c r="C30" s="57">
        <v>2011</v>
      </c>
      <c r="D30" s="397" t="s">
        <v>552</v>
      </c>
      <c r="E30" s="572">
        <f t="shared" si="5"/>
        <v>7</v>
      </c>
      <c r="F30" s="447">
        <f>(H30+J30+L30+N30+P30+R30+T31+V31+X31+Z31+AB31+AD31+AF31+AH31+AJ31+AL31)/G30</f>
        <v>104.5</v>
      </c>
      <c r="G30" s="448">
        <f>COUNT(H30,J30,L30,N30,P30,R30,T31,V31,X31,Z31,AB31,AD31,AF31,AH31,AJ31,AL31)+1</f>
        <v>4</v>
      </c>
      <c r="H30" s="99">
        <v>200</v>
      </c>
      <c r="I30" s="619">
        <v>0</v>
      </c>
      <c r="J30" s="93">
        <v>108</v>
      </c>
      <c r="K30" s="94">
        <v>0</v>
      </c>
      <c r="L30" s="93"/>
      <c r="M30" s="94"/>
      <c r="N30" s="93"/>
      <c r="O30" s="94"/>
      <c r="P30" s="108"/>
      <c r="Q30" s="94"/>
      <c r="R30" s="93">
        <v>110</v>
      </c>
      <c r="S30" s="106">
        <v>0</v>
      </c>
      <c r="T30" s="93"/>
      <c r="U30" s="106"/>
      <c r="V30" s="93"/>
      <c r="W30" s="94"/>
      <c r="X30" s="108">
        <v>89</v>
      </c>
      <c r="Y30" s="106">
        <v>7</v>
      </c>
      <c r="Z30" s="93"/>
      <c r="AA30" s="106"/>
      <c r="AB30" s="93"/>
      <c r="AC30" s="94"/>
      <c r="AD30" s="93"/>
      <c r="AE30" s="94"/>
      <c r="AF30" s="93"/>
      <c r="AG30" s="94"/>
      <c r="AH30" s="107"/>
      <c r="AI30" s="94"/>
      <c r="AJ30" s="107"/>
      <c r="AK30" s="94"/>
      <c r="AL30" s="93"/>
      <c r="AM30" s="94"/>
      <c r="AN30" s="569">
        <f t="shared" si="3"/>
        <v>22</v>
      </c>
    </row>
    <row r="31" spans="1:50" s="17" customFormat="1" ht="20" customHeight="1" x14ac:dyDescent="0.35">
      <c r="A31" s="569">
        <f t="shared" si="4"/>
        <v>23</v>
      </c>
      <c r="B31" s="780" t="s">
        <v>663</v>
      </c>
      <c r="C31" s="48">
        <v>2012</v>
      </c>
      <c r="D31" s="424" t="s">
        <v>106</v>
      </c>
      <c r="E31" s="572">
        <f t="shared" si="5"/>
        <v>5</v>
      </c>
      <c r="F31" s="447">
        <f>(H31+J31+L31+N31+P31+R31+T31+V31+X31+Z31+AB31+AD31+AF31+AH31+AJ31+AL31)/G31</f>
        <v>87</v>
      </c>
      <c r="G31" s="716">
        <f>COUNT(H31,J31,L31,N31,P31,R31,T31,V31,X31,Z31,AB31,AD31,AF31,AH31,AJ31,AL31)</f>
        <v>2</v>
      </c>
      <c r="H31" s="99"/>
      <c r="I31" s="619"/>
      <c r="J31" s="93">
        <v>89</v>
      </c>
      <c r="K31" s="94">
        <v>0</v>
      </c>
      <c r="L31" s="93"/>
      <c r="M31" s="106"/>
      <c r="N31" s="93">
        <v>85</v>
      </c>
      <c r="O31" s="106">
        <v>5</v>
      </c>
      <c r="P31" s="108"/>
      <c r="Q31" s="106"/>
      <c r="R31" s="93"/>
      <c r="S31" s="106"/>
      <c r="T31" s="93"/>
      <c r="U31" s="106"/>
      <c r="V31" s="93"/>
      <c r="W31" s="106"/>
      <c r="X31" s="108"/>
      <c r="Y31" s="106"/>
      <c r="Z31" s="93"/>
      <c r="AA31" s="94"/>
      <c r="AB31" s="93"/>
      <c r="AC31" s="94"/>
      <c r="AD31" s="93"/>
      <c r="AE31" s="94"/>
      <c r="AF31" s="93"/>
      <c r="AG31" s="94"/>
      <c r="AH31" s="107"/>
      <c r="AI31" s="94"/>
      <c r="AJ31" s="107"/>
      <c r="AK31" s="94"/>
      <c r="AL31" s="93"/>
      <c r="AM31" s="94"/>
      <c r="AN31" s="569">
        <f t="shared" ref="AN31:AN77" si="6">AN30+1</f>
        <v>23</v>
      </c>
    </row>
    <row r="32" spans="1:50" s="17" customFormat="1" ht="20" customHeight="1" x14ac:dyDescent="0.35">
      <c r="A32" s="569">
        <f t="shared" si="4"/>
        <v>24</v>
      </c>
      <c r="B32" s="115" t="s">
        <v>671</v>
      </c>
      <c r="C32" s="57">
        <v>2011</v>
      </c>
      <c r="D32" s="661" t="s">
        <v>21</v>
      </c>
      <c r="E32" s="572">
        <f t="shared" si="5"/>
        <v>3.25</v>
      </c>
      <c r="F32" s="447">
        <f>(H32+J32+L32+N32+P32+R32+T33+V33+X33+Z33+AB33+AD33+AF33+AH33+AJ33+AL33)/G32</f>
        <v>291</v>
      </c>
      <c r="G32" s="448">
        <f>COUNT(H32,J32,L32,N32,P32,R32,T32,#REF!,X32,Z32,AB32,AD32,AF32,AH32,AJ32,AL32)</f>
        <v>1</v>
      </c>
      <c r="H32" s="99"/>
      <c r="I32" s="619"/>
      <c r="J32" s="93"/>
      <c r="K32" s="94"/>
      <c r="L32" s="93"/>
      <c r="M32" s="94"/>
      <c r="N32" s="93">
        <v>94</v>
      </c>
      <c r="O32" s="94">
        <v>0</v>
      </c>
      <c r="P32" s="108"/>
      <c r="Q32" s="94"/>
      <c r="R32" s="93"/>
      <c r="S32" s="94"/>
      <c r="T32" s="93"/>
      <c r="U32" s="94"/>
      <c r="V32" s="93">
        <v>88</v>
      </c>
      <c r="W32" s="94">
        <v>3.25</v>
      </c>
      <c r="X32" s="108"/>
      <c r="Y32" s="94"/>
      <c r="Z32" s="93"/>
      <c r="AA32" s="94"/>
      <c r="AB32" s="93"/>
      <c r="AC32" s="94"/>
      <c r="AD32" s="93"/>
      <c r="AE32" s="94"/>
      <c r="AF32" s="93"/>
      <c r="AG32" s="94"/>
      <c r="AH32" s="107"/>
      <c r="AI32" s="94"/>
      <c r="AJ32" s="107"/>
      <c r="AK32" s="94"/>
      <c r="AL32" s="93"/>
      <c r="AM32" s="94"/>
      <c r="AN32" s="569">
        <f t="shared" si="6"/>
        <v>24</v>
      </c>
    </row>
    <row r="33" spans="1:49" s="17" customFormat="1" ht="20" customHeight="1" x14ac:dyDescent="0.35">
      <c r="A33" s="569">
        <f t="shared" si="4"/>
        <v>25</v>
      </c>
      <c r="B33" s="780" t="s">
        <v>575</v>
      </c>
      <c r="C33" s="48">
        <v>2011</v>
      </c>
      <c r="D33" s="424" t="s">
        <v>15</v>
      </c>
      <c r="E33" s="572">
        <f t="shared" si="5"/>
        <v>3</v>
      </c>
      <c r="F33" s="447">
        <f>(H33+J33+L33+N33+P33+R33+T33+V33+X33+Z33+AB33+AD33+AF33+AH33+AJ33+AL33)/G33</f>
        <v>94.25</v>
      </c>
      <c r="G33" s="716">
        <f>COUNT(H33,J33,L33,N33,P33,R33,T33,V33,X33,Z33,AB33,AD33,AF33,AH33,AJ33,AL33)</f>
        <v>4</v>
      </c>
      <c r="H33" s="99"/>
      <c r="I33" s="619"/>
      <c r="J33" s="93">
        <v>92</v>
      </c>
      <c r="K33" s="94">
        <v>0</v>
      </c>
      <c r="L33" s="93"/>
      <c r="M33" s="106"/>
      <c r="N33" s="93"/>
      <c r="O33" s="106"/>
      <c r="P33" s="93"/>
      <c r="Q33" s="106"/>
      <c r="R33" s="93">
        <v>88</v>
      </c>
      <c r="S33" s="106">
        <v>3</v>
      </c>
      <c r="T33" s="93"/>
      <c r="U33" s="106"/>
      <c r="V33" s="93">
        <v>98</v>
      </c>
      <c r="W33" s="94">
        <v>0</v>
      </c>
      <c r="X33" s="108"/>
      <c r="Y33" s="94"/>
      <c r="Z33" s="93">
        <v>99</v>
      </c>
      <c r="AA33" s="106">
        <v>0</v>
      </c>
      <c r="AB33" s="93"/>
      <c r="AC33" s="106"/>
      <c r="AD33" s="93"/>
      <c r="AE33" s="106"/>
      <c r="AF33" s="93"/>
      <c r="AG33" s="106"/>
      <c r="AH33" s="107"/>
      <c r="AI33" s="106"/>
      <c r="AJ33" s="107"/>
      <c r="AK33" s="106"/>
      <c r="AL33" s="93"/>
      <c r="AM33" s="106"/>
      <c r="AN33" s="569">
        <f t="shared" si="6"/>
        <v>25</v>
      </c>
    </row>
    <row r="34" spans="1:49" s="17" customFormat="1" ht="20" customHeight="1" x14ac:dyDescent="0.35">
      <c r="A34" s="569">
        <f t="shared" si="4"/>
        <v>26</v>
      </c>
      <c r="B34" s="488" t="s">
        <v>669</v>
      </c>
      <c r="C34" s="48">
        <v>2012</v>
      </c>
      <c r="D34" s="424" t="s">
        <v>106</v>
      </c>
      <c r="E34" s="572">
        <f t="shared" si="5"/>
        <v>2.5</v>
      </c>
      <c r="F34" s="447">
        <f>(H34+J34+L34+N34+P34+R34+T35+V35+X35+Z35+AB35+AD35+AF35+AH35+AJ35+AL35)/G34</f>
        <v>56.8</v>
      </c>
      <c r="G34" s="448">
        <f>COUNT(H34,J34,L34,N34,P34,R34,T34,V34,X34,Z34,AB34,AD34,AF34,AH34,AJ34,AL34)</f>
        <v>5</v>
      </c>
      <c r="H34" s="99"/>
      <c r="I34" s="619"/>
      <c r="J34" s="93">
        <v>100</v>
      </c>
      <c r="K34" s="94">
        <v>0</v>
      </c>
      <c r="L34" s="93"/>
      <c r="M34" s="94"/>
      <c r="N34" s="93">
        <v>89</v>
      </c>
      <c r="O34" s="94">
        <v>0</v>
      </c>
      <c r="P34" s="108"/>
      <c r="Q34" s="94"/>
      <c r="R34" s="93"/>
      <c r="S34" s="94"/>
      <c r="T34" s="93"/>
      <c r="U34" s="94"/>
      <c r="V34" s="93">
        <v>92</v>
      </c>
      <c r="W34" s="94">
        <v>0</v>
      </c>
      <c r="X34" s="108">
        <v>90</v>
      </c>
      <c r="Y34" s="106">
        <v>2.5</v>
      </c>
      <c r="Z34" s="93">
        <v>97</v>
      </c>
      <c r="AA34" s="106">
        <v>0</v>
      </c>
      <c r="AB34" s="93"/>
      <c r="AC34" s="94"/>
      <c r="AD34" s="93"/>
      <c r="AE34" s="94"/>
      <c r="AF34" s="93"/>
      <c r="AG34" s="94"/>
      <c r="AH34" s="107"/>
      <c r="AI34" s="94"/>
      <c r="AJ34" s="107"/>
      <c r="AK34" s="94"/>
      <c r="AL34" s="93"/>
      <c r="AM34" s="94"/>
      <c r="AN34" s="569">
        <f t="shared" si="6"/>
        <v>26</v>
      </c>
    </row>
    <row r="35" spans="1:49" s="17" customFormat="1" ht="20" customHeight="1" x14ac:dyDescent="0.35">
      <c r="A35" s="569">
        <f t="shared" si="4"/>
        <v>27</v>
      </c>
      <c r="B35" s="488" t="s">
        <v>679</v>
      </c>
      <c r="C35" s="48">
        <v>2012</v>
      </c>
      <c r="D35" s="337" t="s">
        <v>33</v>
      </c>
      <c r="E35" s="572">
        <f t="shared" si="5"/>
        <v>2</v>
      </c>
      <c r="F35" s="447">
        <f>(H35+J35+L35+N35+P35+R35+T35+V35+X35+Z35+AB35+AD35+AF35+AH35+AJ35+AL35)/G35</f>
        <v>89.75</v>
      </c>
      <c r="G35" s="448">
        <f>COUNT(H35,J35,L35,N35,P35,R35,T35,V35,X35,Z35,AB35,AD35,AF35,AH35,AJ35,AL35)+1</f>
        <v>4</v>
      </c>
      <c r="H35" s="99">
        <v>179</v>
      </c>
      <c r="I35" s="619">
        <v>0</v>
      </c>
      <c r="J35" s="93">
        <v>85</v>
      </c>
      <c r="K35" s="106">
        <v>2</v>
      </c>
      <c r="L35" s="93"/>
      <c r="M35" s="106"/>
      <c r="N35" s="93"/>
      <c r="O35" s="106"/>
      <c r="P35" s="108"/>
      <c r="Q35" s="106"/>
      <c r="R35" s="93"/>
      <c r="S35" s="94"/>
      <c r="T35" s="93"/>
      <c r="U35" s="94"/>
      <c r="V35" s="93">
        <v>95</v>
      </c>
      <c r="W35" s="94">
        <v>0</v>
      </c>
      <c r="X35" s="108"/>
      <c r="Y35" s="106"/>
      <c r="Z35" s="93"/>
      <c r="AA35" s="94"/>
      <c r="AB35" s="93"/>
      <c r="AC35" s="94"/>
      <c r="AD35" s="93"/>
      <c r="AE35" s="94"/>
      <c r="AF35" s="93"/>
      <c r="AG35" s="94"/>
      <c r="AH35" s="107"/>
      <c r="AI35" s="94"/>
      <c r="AJ35" s="107"/>
      <c r="AK35" s="94"/>
      <c r="AL35" s="93"/>
      <c r="AM35" s="94"/>
      <c r="AN35" s="569">
        <f t="shared" si="6"/>
        <v>27</v>
      </c>
    </row>
    <row r="36" spans="1:49" s="17" customFormat="1" ht="20" customHeight="1" x14ac:dyDescent="0.35">
      <c r="A36" s="569">
        <f t="shared" si="4"/>
        <v>28</v>
      </c>
      <c r="B36" s="307" t="s">
        <v>495</v>
      </c>
      <c r="C36" s="48">
        <v>2012</v>
      </c>
      <c r="D36" s="308" t="s">
        <v>414</v>
      </c>
      <c r="E36" s="572">
        <f t="shared" si="5"/>
        <v>1.65</v>
      </c>
      <c r="F36" s="447">
        <f>(H36+J36+L36+N36+P36+R36+T36+V36+X36+Z36+AB36+AD36+AF36+AH36+AJ36+AL36)/G36</f>
        <v>93</v>
      </c>
      <c r="G36" s="716">
        <f>COUNT(H36,J36,L36,N36,P36,R36,T36,V36,X36,Z36,AB36,AD36,AF36,AH36,AJ36,AL36)</f>
        <v>2</v>
      </c>
      <c r="H36" s="99"/>
      <c r="I36" s="618"/>
      <c r="J36" s="93"/>
      <c r="K36" s="94"/>
      <c r="L36" s="93"/>
      <c r="M36" s="94"/>
      <c r="N36" s="93"/>
      <c r="O36" s="94"/>
      <c r="P36" s="108"/>
      <c r="Q36" s="94"/>
      <c r="R36" s="93"/>
      <c r="S36" s="112"/>
      <c r="T36" s="93">
        <v>93</v>
      </c>
      <c r="U36" s="112">
        <v>0.65</v>
      </c>
      <c r="V36" s="93"/>
      <c r="W36" s="106"/>
      <c r="X36" s="108"/>
      <c r="Y36" s="94"/>
      <c r="Z36" s="93">
        <v>93</v>
      </c>
      <c r="AA36" s="106">
        <v>1</v>
      </c>
      <c r="AB36" s="93"/>
      <c r="AC36" s="94"/>
      <c r="AD36" s="93"/>
      <c r="AE36" s="94"/>
      <c r="AF36" s="93"/>
      <c r="AG36" s="94"/>
      <c r="AH36" s="107"/>
      <c r="AI36" s="94"/>
      <c r="AJ36" s="107"/>
      <c r="AK36" s="94"/>
      <c r="AL36" s="93"/>
      <c r="AM36" s="94"/>
      <c r="AN36" s="569">
        <f t="shared" si="6"/>
        <v>28</v>
      </c>
    </row>
    <row r="37" spans="1:49" s="17" customFormat="1" ht="20" customHeight="1" x14ac:dyDescent="0.35">
      <c r="A37" s="569">
        <f t="shared" si="4"/>
        <v>29</v>
      </c>
      <c r="B37" s="488" t="s">
        <v>672</v>
      </c>
      <c r="C37" s="48">
        <v>2012</v>
      </c>
      <c r="D37" s="283" t="s">
        <v>32</v>
      </c>
      <c r="E37" s="572">
        <f t="shared" si="5"/>
        <v>1</v>
      </c>
      <c r="F37" s="447">
        <f>(H37+J37+L37+N37+P37+R37+T37+V37+X37+Z37+AB37+AD37+AF37+AH37+AJ37+AL37)/G37</f>
        <v>103.66666666666667</v>
      </c>
      <c r="G37" s="448">
        <f>COUNT(H37,J37,L37,N37,P37,R37,T37,V37,X37,Z37,AB37,AD37,AF37,AH37,AJ37,AL37)+1</f>
        <v>9</v>
      </c>
      <c r="H37" s="99">
        <v>198</v>
      </c>
      <c r="I37" s="619">
        <v>0</v>
      </c>
      <c r="J37" s="93">
        <v>100</v>
      </c>
      <c r="K37" s="94">
        <v>0</v>
      </c>
      <c r="L37" s="93"/>
      <c r="M37" s="94"/>
      <c r="N37" s="93">
        <v>110</v>
      </c>
      <c r="O37" s="94">
        <v>0</v>
      </c>
      <c r="P37" s="108">
        <v>99</v>
      </c>
      <c r="Q37" s="106">
        <v>1</v>
      </c>
      <c r="R37" s="93">
        <v>109</v>
      </c>
      <c r="S37" s="94">
        <v>0</v>
      </c>
      <c r="T37" s="93">
        <v>101</v>
      </c>
      <c r="U37" s="94">
        <v>0</v>
      </c>
      <c r="V37" s="93">
        <v>114</v>
      </c>
      <c r="W37" s="94">
        <v>0</v>
      </c>
      <c r="X37" s="108"/>
      <c r="Y37" s="94"/>
      <c r="Z37" s="93">
        <v>102</v>
      </c>
      <c r="AA37" s="106">
        <v>0</v>
      </c>
      <c r="AB37" s="93"/>
      <c r="AC37" s="94"/>
      <c r="AD37" s="93"/>
      <c r="AE37" s="94"/>
      <c r="AF37" s="93"/>
      <c r="AG37" s="94"/>
      <c r="AH37" s="107"/>
      <c r="AI37" s="94"/>
      <c r="AJ37" s="107"/>
      <c r="AK37" s="94"/>
      <c r="AL37" s="93"/>
      <c r="AM37" s="94"/>
      <c r="AN37" s="569">
        <f t="shared" si="6"/>
        <v>29</v>
      </c>
    </row>
    <row r="38" spans="1:49" s="17" customFormat="1" ht="20" customHeight="1" x14ac:dyDescent="0.35">
      <c r="A38" s="569">
        <f t="shared" si="4"/>
        <v>30</v>
      </c>
      <c r="B38" s="781" t="s">
        <v>778</v>
      </c>
      <c r="C38" s="57"/>
      <c r="D38" s="797" t="s">
        <v>8</v>
      </c>
      <c r="E38" s="572">
        <f t="shared" si="5"/>
        <v>0</v>
      </c>
      <c r="F38" s="443"/>
      <c r="G38" s="717"/>
      <c r="H38" s="99"/>
      <c r="I38" s="619"/>
      <c r="J38" s="93"/>
      <c r="K38" s="94"/>
      <c r="L38" s="93"/>
      <c r="M38" s="94"/>
      <c r="N38" s="93"/>
      <c r="O38" s="94"/>
      <c r="P38" s="108"/>
      <c r="Q38" s="94"/>
      <c r="R38" s="93"/>
      <c r="S38" s="94"/>
      <c r="T38" s="93"/>
      <c r="U38" s="94"/>
      <c r="V38" s="93"/>
      <c r="W38" s="94"/>
      <c r="X38" s="108"/>
      <c r="Y38" s="94"/>
      <c r="Z38" s="93">
        <v>95</v>
      </c>
      <c r="AA38" s="106">
        <v>0</v>
      </c>
      <c r="AB38" s="93"/>
      <c r="AC38" s="94"/>
      <c r="AD38" s="93"/>
      <c r="AE38" s="94"/>
      <c r="AF38" s="93"/>
      <c r="AG38" s="94"/>
      <c r="AH38" s="107"/>
      <c r="AI38" s="94"/>
      <c r="AJ38" s="107"/>
      <c r="AK38" s="94"/>
      <c r="AL38" s="93"/>
      <c r="AM38" s="94"/>
      <c r="AN38" s="569">
        <f t="shared" si="6"/>
        <v>30</v>
      </c>
    </row>
    <row r="39" spans="1:49" s="17" customFormat="1" ht="20" customHeight="1" x14ac:dyDescent="0.35">
      <c r="A39" s="569">
        <f t="shared" si="4"/>
        <v>31</v>
      </c>
      <c r="B39" s="426" t="s">
        <v>673</v>
      </c>
      <c r="C39" s="427">
        <v>2011</v>
      </c>
      <c r="D39" s="663" t="s">
        <v>563</v>
      </c>
      <c r="E39" s="572">
        <f t="shared" si="5"/>
        <v>0</v>
      </c>
      <c r="F39" s="447">
        <f>(H39+J39+L39+N39+P39+R39+T40+V40+X40+Z40+AB40+AD40+AF40+AH40+AJ40+AL40)/G39</f>
        <v>89</v>
      </c>
      <c r="G39" s="448">
        <f>COUNT(H39,J39,L39,N39,P39,R39,T39,V39,X39,Z39,AB39,AD39,AF39,AH39,AJ39,AL39)</f>
        <v>4</v>
      </c>
      <c r="H39" s="99"/>
      <c r="I39" s="619"/>
      <c r="J39" s="93"/>
      <c r="K39" s="96"/>
      <c r="L39" s="93"/>
      <c r="M39" s="96"/>
      <c r="N39" s="93">
        <v>129</v>
      </c>
      <c r="O39" s="96">
        <v>0</v>
      </c>
      <c r="P39" s="108">
        <v>119</v>
      </c>
      <c r="Q39" s="402">
        <v>0</v>
      </c>
      <c r="R39" s="93"/>
      <c r="S39" s="96"/>
      <c r="T39" s="93"/>
      <c r="U39" s="96"/>
      <c r="V39" s="93"/>
      <c r="W39" s="96"/>
      <c r="X39" s="108">
        <v>127</v>
      </c>
      <c r="Y39" s="96">
        <v>0</v>
      </c>
      <c r="Z39" s="93">
        <v>100</v>
      </c>
      <c r="AA39" s="402">
        <v>0</v>
      </c>
      <c r="AB39" s="93"/>
      <c r="AC39" s="96"/>
      <c r="AD39" s="93"/>
      <c r="AE39" s="96"/>
      <c r="AF39" s="93"/>
      <c r="AG39" s="96"/>
      <c r="AH39" s="107"/>
      <c r="AI39" s="96"/>
      <c r="AJ39" s="107"/>
      <c r="AK39" s="96"/>
      <c r="AL39" s="93"/>
      <c r="AM39" s="96"/>
      <c r="AN39" s="569">
        <f t="shared" si="6"/>
        <v>31</v>
      </c>
    </row>
    <row r="40" spans="1:49" s="17" customFormat="1" ht="20" customHeight="1" x14ac:dyDescent="0.35">
      <c r="A40" s="569">
        <f t="shared" si="4"/>
        <v>32</v>
      </c>
      <c r="B40" s="781" t="s">
        <v>777</v>
      </c>
      <c r="C40" s="57"/>
      <c r="D40" s="797" t="s">
        <v>8</v>
      </c>
      <c r="E40" s="572">
        <f t="shared" si="5"/>
        <v>0</v>
      </c>
      <c r="F40" s="443"/>
      <c r="G40" s="717"/>
      <c r="H40" s="99"/>
      <c r="I40" s="627"/>
      <c r="J40" s="93"/>
      <c r="K40" s="96"/>
      <c r="L40" s="93"/>
      <c r="M40" s="96"/>
      <c r="N40" s="93"/>
      <c r="O40" s="96"/>
      <c r="P40" s="108"/>
      <c r="Q40" s="96"/>
      <c r="R40" s="93"/>
      <c r="S40" s="96"/>
      <c r="T40" s="93"/>
      <c r="U40" s="96"/>
      <c r="V40" s="93"/>
      <c r="W40" s="96"/>
      <c r="X40" s="108"/>
      <c r="Y40" s="96"/>
      <c r="Z40" s="93">
        <v>108</v>
      </c>
      <c r="AA40" s="402">
        <v>0</v>
      </c>
      <c r="AB40" s="93"/>
      <c r="AC40" s="96"/>
      <c r="AD40" s="93"/>
      <c r="AE40" s="96"/>
      <c r="AF40" s="93"/>
      <c r="AG40" s="96"/>
      <c r="AH40" s="107"/>
      <c r="AI40" s="96"/>
      <c r="AJ40" s="107"/>
      <c r="AK40" s="96"/>
      <c r="AL40" s="93"/>
      <c r="AM40" s="96"/>
      <c r="AN40" s="569">
        <f t="shared" si="6"/>
        <v>32</v>
      </c>
      <c r="AW40" s="46"/>
    </row>
    <row r="41" spans="1:49" s="17" customFormat="1" ht="20" customHeight="1" x14ac:dyDescent="0.35">
      <c r="A41" s="569">
        <f t="shared" si="4"/>
        <v>33</v>
      </c>
      <c r="B41" s="115" t="s">
        <v>678</v>
      </c>
      <c r="C41" s="57">
        <v>2012</v>
      </c>
      <c r="D41" s="424" t="s">
        <v>18</v>
      </c>
      <c r="E41" s="572">
        <f t="shared" si="5"/>
        <v>0</v>
      </c>
      <c r="F41" s="447">
        <f>(H41+J41+L41+N41+P41+R41+T41+V41+X41+Z41+AB41+AD41+AF41+AH41+AJ41+AL41)/G41</f>
        <v>121.28571428571429</v>
      </c>
      <c r="G41" s="716">
        <f>COUNT(H41,J41,L41,N41,P41,R41,T41,V41,X41,Z41,AB41,AD41,AF41,AH41,AJ41,AL41)</f>
        <v>7</v>
      </c>
      <c r="H41" s="99"/>
      <c r="I41" s="627"/>
      <c r="J41" s="93">
        <v>118</v>
      </c>
      <c r="K41" s="96">
        <v>0</v>
      </c>
      <c r="L41" s="93"/>
      <c r="M41" s="96"/>
      <c r="N41" s="93"/>
      <c r="O41" s="96"/>
      <c r="P41" s="108">
        <v>128</v>
      </c>
      <c r="Q41" s="96">
        <v>0</v>
      </c>
      <c r="R41" s="93">
        <v>119</v>
      </c>
      <c r="S41" s="96">
        <v>0</v>
      </c>
      <c r="T41" s="93">
        <v>109</v>
      </c>
      <c r="U41" s="96">
        <v>0</v>
      </c>
      <c r="V41" s="93">
        <v>117</v>
      </c>
      <c r="W41" s="96">
        <v>0</v>
      </c>
      <c r="X41" s="108">
        <v>129</v>
      </c>
      <c r="Y41" s="96">
        <v>0</v>
      </c>
      <c r="Z41" s="93">
        <v>129</v>
      </c>
      <c r="AA41" s="402">
        <v>0</v>
      </c>
      <c r="AB41" s="93"/>
      <c r="AC41" s="96"/>
      <c r="AD41" s="93"/>
      <c r="AE41" s="96"/>
      <c r="AF41" s="93"/>
      <c r="AG41" s="96"/>
      <c r="AH41" s="107"/>
      <c r="AI41" s="96"/>
      <c r="AJ41" s="107"/>
      <c r="AK41" s="96"/>
      <c r="AL41" s="93"/>
      <c r="AM41" s="96"/>
      <c r="AN41" s="569">
        <f t="shared" si="6"/>
        <v>33</v>
      </c>
      <c r="AW41" s="46"/>
    </row>
    <row r="42" spans="1:49" s="17" customFormat="1" ht="20" hidden="1" customHeight="1" x14ac:dyDescent="0.35">
      <c r="A42" s="569">
        <f t="shared" si="4"/>
        <v>34</v>
      </c>
      <c r="B42" s="115" t="s">
        <v>721</v>
      </c>
      <c r="C42" s="57">
        <v>2011</v>
      </c>
      <c r="D42" s="283" t="s">
        <v>85</v>
      </c>
      <c r="E42" s="572">
        <f t="shared" si="5"/>
        <v>0</v>
      </c>
      <c r="F42" s="447">
        <f>(H42+J42+L42+N42+P42+R42+T43+V44+X43+Z43+AB43+AD43+AF43+AH43+AJ43+AL43)/G42</f>
        <v>154.5</v>
      </c>
      <c r="G42" s="448">
        <f>COUNT(H42,J42,L42,N42,P42,R42,T42,V42,X42,Z42,AB42,AD42,AF42,AH42,AJ42,AL42)</f>
        <v>2</v>
      </c>
      <c r="H42" s="99"/>
      <c r="I42" s="627"/>
      <c r="J42" s="93"/>
      <c r="K42" s="96"/>
      <c r="L42" s="93"/>
      <c r="M42" s="96"/>
      <c r="N42" s="93"/>
      <c r="O42" s="96"/>
      <c r="P42" s="108"/>
      <c r="Q42" s="96"/>
      <c r="R42" s="93">
        <v>108</v>
      </c>
      <c r="S42" s="96">
        <v>0</v>
      </c>
      <c r="T42" s="93"/>
      <c r="U42" s="96"/>
      <c r="V42" s="93">
        <v>115</v>
      </c>
      <c r="W42" s="96">
        <v>0</v>
      </c>
      <c r="X42" s="108"/>
      <c r="Y42" s="96"/>
      <c r="Z42" s="93"/>
      <c r="AA42" s="96"/>
      <c r="AB42" s="93"/>
      <c r="AC42" s="96"/>
      <c r="AD42" s="93"/>
      <c r="AE42" s="96"/>
      <c r="AF42" s="93"/>
      <c r="AG42" s="96"/>
      <c r="AH42" s="107"/>
      <c r="AI42" s="96"/>
      <c r="AJ42" s="107"/>
      <c r="AK42" s="96"/>
      <c r="AL42" s="93"/>
      <c r="AM42" s="96"/>
      <c r="AN42" s="569">
        <f t="shared" si="6"/>
        <v>34</v>
      </c>
      <c r="AW42" s="24"/>
    </row>
    <row r="43" spans="1:49" s="17" customFormat="1" ht="20" hidden="1" customHeight="1" x14ac:dyDescent="0.35">
      <c r="A43" s="569">
        <f t="shared" si="4"/>
        <v>35</v>
      </c>
      <c r="B43" s="660" t="s">
        <v>737</v>
      </c>
      <c r="C43" s="48">
        <v>2012</v>
      </c>
      <c r="D43" s="283" t="s">
        <v>19</v>
      </c>
      <c r="E43" s="572">
        <f t="shared" si="5"/>
        <v>0</v>
      </c>
      <c r="F43" s="447">
        <f t="shared" ref="F43:F48" si="7">(H43+J43+L43+N43+P43+R43+T43+V43+X43+Z43+AB43+AD43+AF43+AH43+AJ43+AL43)/G43</f>
        <v>101.5</v>
      </c>
      <c r="G43" s="716">
        <f>COUNT(H43,J43,L43,N43,P43,R43,T43,V43,X43,Z43,AB43,AD43,AF43,AH43,AJ43,AL43)</f>
        <v>2</v>
      </c>
      <c r="H43" s="99"/>
      <c r="I43" s="627"/>
      <c r="J43" s="93"/>
      <c r="K43" s="96"/>
      <c r="L43" s="93"/>
      <c r="M43" s="96"/>
      <c r="N43" s="93"/>
      <c r="O43" s="96"/>
      <c r="P43" s="108"/>
      <c r="Q43" s="96"/>
      <c r="R43" s="93">
        <v>103</v>
      </c>
      <c r="S43" s="96">
        <v>0</v>
      </c>
      <c r="T43" s="93">
        <v>100</v>
      </c>
      <c r="U43" s="96">
        <v>0</v>
      </c>
      <c r="V43" s="93"/>
      <c r="W43" s="96"/>
      <c r="X43" s="108"/>
      <c r="Y43" s="96"/>
      <c r="Z43" s="93"/>
      <c r="AA43" s="96"/>
      <c r="AB43" s="93"/>
      <c r="AC43" s="96"/>
      <c r="AD43" s="93"/>
      <c r="AE43" s="96"/>
      <c r="AF43" s="93"/>
      <c r="AG43" s="96"/>
      <c r="AH43" s="107"/>
      <c r="AI43" s="96"/>
      <c r="AJ43" s="107"/>
      <c r="AK43" s="96"/>
      <c r="AL43" s="93"/>
      <c r="AM43" s="96"/>
      <c r="AN43" s="569">
        <f t="shared" si="6"/>
        <v>35</v>
      </c>
    </row>
    <row r="44" spans="1:49" s="17" customFormat="1" ht="20" hidden="1" customHeight="1" x14ac:dyDescent="0.35">
      <c r="A44" s="569">
        <f t="shared" si="4"/>
        <v>36</v>
      </c>
      <c r="B44" s="488" t="s">
        <v>739</v>
      </c>
      <c r="C44" s="48">
        <v>2011</v>
      </c>
      <c r="D44" s="278" t="s">
        <v>32</v>
      </c>
      <c r="E44" s="572">
        <f t="shared" si="5"/>
        <v>0</v>
      </c>
      <c r="F44" s="447">
        <f t="shared" si="7"/>
        <v>104</v>
      </c>
      <c r="G44" s="716">
        <f>COUNT(H44,J44,L44,N44,P44,R44,T44,V44,X44,Z44,AB44,AD44,AF44,AH44,AJ44,AL44)</f>
        <v>2</v>
      </c>
      <c r="H44" s="99"/>
      <c r="I44" s="627"/>
      <c r="J44" s="93"/>
      <c r="K44" s="96"/>
      <c r="L44" s="93"/>
      <c r="M44" s="96"/>
      <c r="N44" s="93"/>
      <c r="O44" s="96"/>
      <c r="P44" s="108"/>
      <c r="Q44" s="96"/>
      <c r="R44" s="93"/>
      <c r="S44" s="96"/>
      <c r="T44" s="93">
        <v>107</v>
      </c>
      <c r="U44" s="96">
        <v>0</v>
      </c>
      <c r="V44" s="93">
        <v>101</v>
      </c>
      <c r="W44" s="96">
        <v>0</v>
      </c>
      <c r="X44" s="108"/>
      <c r="Y44" s="96"/>
      <c r="Z44" s="93"/>
      <c r="AA44" s="96"/>
      <c r="AB44" s="93"/>
      <c r="AC44" s="96"/>
      <c r="AD44" s="93"/>
      <c r="AE44" s="96"/>
      <c r="AF44" s="93"/>
      <c r="AG44" s="96"/>
      <c r="AH44" s="107"/>
      <c r="AI44" s="96"/>
      <c r="AJ44" s="107"/>
      <c r="AK44" s="96"/>
      <c r="AL44" s="93"/>
      <c r="AM44" s="96"/>
      <c r="AN44" s="569">
        <f t="shared" si="6"/>
        <v>36</v>
      </c>
    </row>
    <row r="45" spans="1:49" s="17" customFormat="1" ht="20" hidden="1" customHeight="1" x14ac:dyDescent="0.35">
      <c r="A45" s="569">
        <f>A44+1</f>
        <v>37</v>
      </c>
      <c r="B45" s="488" t="s">
        <v>675</v>
      </c>
      <c r="C45" s="48">
        <v>2012</v>
      </c>
      <c r="D45" s="308" t="s">
        <v>387</v>
      </c>
      <c r="E45" s="572">
        <f t="shared" si="5"/>
        <v>0</v>
      </c>
      <c r="F45" s="447">
        <f t="shared" si="7"/>
        <v>91.333333333333329</v>
      </c>
      <c r="G45" s="448">
        <f>COUNT(H45,J45,L45,N45,P45,R45,T45,V45,X45,Z45,AB45,AD45,AF45,AH45,AJ45,AL45)+1</f>
        <v>3</v>
      </c>
      <c r="H45" s="99">
        <v>177</v>
      </c>
      <c r="I45" s="627">
        <v>0</v>
      </c>
      <c r="J45" s="93"/>
      <c r="K45" s="402"/>
      <c r="L45" s="93"/>
      <c r="M45" s="96"/>
      <c r="N45" s="93"/>
      <c r="O45" s="96"/>
      <c r="P45" s="108"/>
      <c r="Q45" s="96"/>
      <c r="R45" s="93"/>
      <c r="S45" s="96"/>
      <c r="T45" s="93">
        <v>97</v>
      </c>
      <c r="U45" s="96">
        <v>0</v>
      </c>
      <c r="V45" s="93"/>
      <c r="W45" s="96"/>
      <c r="X45" s="108"/>
      <c r="Y45" s="96"/>
      <c r="Z45" s="93"/>
      <c r="AA45" s="96"/>
      <c r="AB45" s="93"/>
      <c r="AC45" s="96"/>
      <c r="AD45" s="93"/>
      <c r="AE45" s="96"/>
      <c r="AF45" s="93"/>
      <c r="AG45" s="96"/>
      <c r="AH45" s="107"/>
      <c r="AI45" s="96"/>
      <c r="AJ45" s="107"/>
      <c r="AK45" s="96"/>
      <c r="AL45" s="93"/>
      <c r="AM45" s="96"/>
      <c r="AN45" s="569">
        <f t="shared" si="6"/>
        <v>37</v>
      </c>
    </row>
    <row r="46" spans="1:49" s="17" customFormat="1" ht="20" hidden="1" customHeight="1" x14ac:dyDescent="0.35">
      <c r="A46" s="569">
        <f>A45+1</f>
        <v>38</v>
      </c>
      <c r="B46" s="488" t="s">
        <v>684</v>
      </c>
      <c r="C46" s="48">
        <v>2011</v>
      </c>
      <c r="D46" s="308" t="s">
        <v>27</v>
      </c>
      <c r="E46" s="572">
        <f t="shared" si="5"/>
        <v>0</v>
      </c>
      <c r="F46" s="447">
        <f t="shared" si="7"/>
        <v>90.5</v>
      </c>
      <c r="G46" s="715">
        <f>COUNT(H46,J46,L46,N46,P46,R46,T46,V46,X46,Z46,AB46,AD46,AF46,AH46,AJ46,AL46)+3</f>
        <v>6</v>
      </c>
      <c r="H46" s="99">
        <v>179</v>
      </c>
      <c r="I46" s="627">
        <v>0</v>
      </c>
      <c r="J46" s="93"/>
      <c r="K46" s="96"/>
      <c r="L46" s="93">
        <v>270</v>
      </c>
      <c r="M46" s="96">
        <v>0</v>
      </c>
      <c r="N46" s="93"/>
      <c r="O46" s="96"/>
      <c r="P46" s="108"/>
      <c r="Q46" s="96"/>
      <c r="R46" s="93"/>
      <c r="S46" s="96"/>
      <c r="T46" s="93">
        <v>94</v>
      </c>
      <c r="U46" s="96">
        <v>0</v>
      </c>
      <c r="V46" s="93"/>
      <c r="W46" s="96"/>
      <c r="X46" s="108"/>
      <c r="Y46" s="96"/>
      <c r="Z46" s="93"/>
      <c r="AA46" s="96"/>
      <c r="AB46" s="93"/>
      <c r="AC46" s="96"/>
      <c r="AD46" s="93"/>
      <c r="AE46" s="96"/>
      <c r="AF46" s="93"/>
      <c r="AG46" s="96"/>
      <c r="AH46" s="107"/>
      <c r="AI46" s="96"/>
      <c r="AJ46" s="107"/>
      <c r="AK46" s="96"/>
      <c r="AL46" s="93"/>
      <c r="AM46" s="96"/>
      <c r="AN46" s="569">
        <f t="shared" si="6"/>
        <v>38</v>
      </c>
    </row>
    <row r="47" spans="1:49" s="17" customFormat="1" ht="20" hidden="1" customHeight="1" x14ac:dyDescent="0.35">
      <c r="A47" s="569">
        <v>34</v>
      </c>
      <c r="B47" s="115" t="s">
        <v>722</v>
      </c>
      <c r="C47" s="57">
        <v>2011</v>
      </c>
      <c r="D47" s="283" t="s">
        <v>19</v>
      </c>
      <c r="E47" s="572">
        <f t="shared" si="5"/>
        <v>0</v>
      </c>
      <c r="F47" s="447">
        <f t="shared" si="7"/>
        <v>97.5</v>
      </c>
      <c r="G47" s="716">
        <f>COUNT(H47,J47,L47,N47,P47,R47,T47,V47,X47,Z47,AB47,AD47,AF47,AH47,AJ47,AL47)</f>
        <v>2</v>
      </c>
      <c r="H47" s="99"/>
      <c r="I47" s="627"/>
      <c r="J47" s="93"/>
      <c r="K47" s="96"/>
      <c r="L47" s="93"/>
      <c r="M47" s="96"/>
      <c r="N47" s="93"/>
      <c r="O47" s="96"/>
      <c r="P47" s="108"/>
      <c r="Q47" s="96"/>
      <c r="R47" s="93">
        <v>100</v>
      </c>
      <c r="S47" s="96">
        <v>0</v>
      </c>
      <c r="T47" s="93">
        <v>95</v>
      </c>
      <c r="U47" s="96">
        <v>0</v>
      </c>
      <c r="V47" s="93"/>
      <c r="W47" s="96"/>
      <c r="X47" s="108"/>
      <c r="Y47" s="96"/>
      <c r="Z47" s="93"/>
      <c r="AA47" s="96"/>
      <c r="AB47" s="93"/>
      <c r="AC47" s="96"/>
      <c r="AD47" s="93"/>
      <c r="AE47" s="96"/>
      <c r="AF47" s="93"/>
      <c r="AG47" s="96"/>
      <c r="AH47" s="107"/>
      <c r="AI47" s="96"/>
      <c r="AJ47" s="107"/>
      <c r="AK47" s="96"/>
      <c r="AL47" s="93"/>
      <c r="AM47" s="96"/>
      <c r="AN47" s="569">
        <f t="shared" si="6"/>
        <v>39</v>
      </c>
    </row>
    <row r="48" spans="1:49" s="17" customFormat="1" ht="20" hidden="1" customHeight="1" x14ac:dyDescent="0.35">
      <c r="A48" s="569">
        <v>34</v>
      </c>
      <c r="B48" s="115" t="s">
        <v>720</v>
      </c>
      <c r="C48" s="57">
        <v>2011</v>
      </c>
      <c r="D48" s="283" t="s">
        <v>19</v>
      </c>
      <c r="E48" s="572">
        <f t="shared" si="5"/>
        <v>0</v>
      </c>
      <c r="F48" s="447">
        <f t="shared" si="7"/>
        <v>103</v>
      </c>
      <c r="G48" s="716">
        <f>COUNT(H48,J48,L48,N48,P48,R48,T48,V48,X48,Z48,AB48,AD48,AF48,AH48,AJ48,AL48)</f>
        <v>1</v>
      </c>
      <c r="H48" s="99"/>
      <c r="I48" s="627"/>
      <c r="J48" s="93"/>
      <c r="K48" s="96"/>
      <c r="L48" s="93"/>
      <c r="M48" s="96"/>
      <c r="N48" s="93"/>
      <c r="O48" s="96"/>
      <c r="P48" s="108"/>
      <c r="Q48" s="96"/>
      <c r="R48" s="93">
        <v>103</v>
      </c>
      <c r="S48" s="96">
        <v>0</v>
      </c>
      <c r="T48" s="692"/>
      <c r="U48" s="720"/>
      <c r="V48" s="93"/>
      <c r="W48" s="96"/>
      <c r="X48" s="108"/>
      <c r="Y48" s="96"/>
      <c r="Z48" s="93"/>
      <c r="AA48" s="96"/>
      <c r="AB48" s="93"/>
      <c r="AC48" s="96"/>
      <c r="AD48" s="93"/>
      <c r="AE48" s="96"/>
      <c r="AF48" s="93"/>
      <c r="AG48" s="96"/>
      <c r="AH48" s="107"/>
      <c r="AI48" s="96"/>
      <c r="AJ48" s="107"/>
      <c r="AK48" s="96"/>
      <c r="AL48" s="93"/>
      <c r="AM48" s="96"/>
      <c r="AN48" s="569">
        <f t="shared" si="6"/>
        <v>40</v>
      </c>
    </row>
    <row r="49" spans="1:40" s="17" customFormat="1" ht="20" hidden="1" customHeight="1" x14ac:dyDescent="0.35">
      <c r="A49" s="569">
        <v>34</v>
      </c>
      <c r="B49" s="358" t="s">
        <v>382</v>
      </c>
      <c r="C49" s="48">
        <v>2012</v>
      </c>
      <c r="D49" s="191" t="s">
        <v>117</v>
      </c>
      <c r="E49" s="572">
        <f t="shared" si="5"/>
        <v>0</v>
      </c>
      <c r="F49" s="443"/>
      <c r="G49" s="451"/>
      <c r="H49" s="99"/>
      <c r="I49" s="627"/>
      <c r="J49" s="93"/>
      <c r="K49" s="96"/>
      <c r="L49" s="93"/>
      <c r="M49" s="96"/>
      <c r="N49" s="93" t="str">
        <f>IFERROR(VLOOKUP(B49,#REF!,2,FALSE),"")</f>
        <v/>
      </c>
      <c r="O49" s="96"/>
      <c r="P49" s="108"/>
      <c r="Q49" s="96"/>
      <c r="R49" s="93"/>
      <c r="S49" s="96"/>
      <c r="T49" s="93"/>
      <c r="U49" s="96"/>
      <c r="V49" s="93"/>
      <c r="W49" s="96"/>
      <c r="X49" s="108"/>
      <c r="Y49" s="96"/>
      <c r="Z49" s="93"/>
      <c r="AA49" s="96"/>
      <c r="AB49" s="93"/>
      <c r="AC49" s="96"/>
      <c r="AD49" s="93"/>
      <c r="AE49" s="96"/>
      <c r="AF49" s="93"/>
      <c r="AG49" s="96"/>
      <c r="AH49" s="107"/>
      <c r="AI49" s="96"/>
      <c r="AJ49" s="107"/>
      <c r="AK49" s="96"/>
      <c r="AL49" s="93"/>
      <c r="AM49" s="96"/>
      <c r="AN49" s="569">
        <f t="shared" si="6"/>
        <v>41</v>
      </c>
    </row>
    <row r="50" spans="1:40" s="17" customFormat="1" ht="20" hidden="1" customHeight="1" x14ac:dyDescent="0.35">
      <c r="A50" s="569">
        <v>34</v>
      </c>
      <c r="B50" s="277" t="s">
        <v>418</v>
      </c>
      <c r="C50" s="48">
        <v>2012</v>
      </c>
      <c r="D50" s="278" t="s">
        <v>93</v>
      </c>
      <c r="E50" s="572">
        <f t="shared" si="5"/>
        <v>0</v>
      </c>
      <c r="F50" s="443"/>
      <c r="G50" s="451"/>
      <c r="H50" s="99"/>
      <c r="I50" s="627"/>
      <c r="J50" s="93"/>
      <c r="K50" s="96"/>
      <c r="L50" s="93"/>
      <c r="M50" s="96"/>
      <c r="N50" s="93" t="str">
        <f>IFERROR(VLOOKUP(B50,#REF!,2,FALSE),"")</f>
        <v/>
      </c>
      <c r="O50" s="96"/>
      <c r="P50" s="108"/>
      <c r="Q50" s="96"/>
      <c r="R50" s="93"/>
      <c r="S50" s="96"/>
      <c r="T50" s="93"/>
      <c r="U50" s="96"/>
      <c r="V50" s="93"/>
      <c r="W50" s="96"/>
      <c r="X50" s="108"/>
      <c r="Y50" s="96"/>
      <c r="Z50" s="93"/>
      <c r="AA50" s="96"/>
      <c r="AB50" s="93"/>
      <c r="AC50" s="96"/>
      <c r="AD50" s="93"/>
      <c r="AE50" s="96"/>
      <c r="AF50" s="93"/>
      <c r="AG50" s="96"/>
      <c r="AH50" s="107"/>
      <c r="AI50" s="96"/>
      <c r="AJ50" s="107"/>
      <c r="AK50" s="96"/>
      <c r="AL50" s="93"/>
      <c r="AM50" s="96"/>
      <c r="AN50" s="569">
        <f t="shared" si="6"/>
        <v>42</v>
      </c>
    </row>
    <row r="51" spans="1:40" s="17" customFormat="1" ht="20" hidden="1" customHeight="1" x14ac:dyDescent="0.35">
      <c r="A51" s="569">
        <v>34</v>
      </c>
      <c r="B51" s="104" t="s">
        <v>124</v>
      </c>
      <c r="C51" s="48">
        <v>2012</v>
      </c>
      <c r="D51" s="72" t="s">
        <v>125</v>
      </c>
      <c r="E51" s="572">
        <f t="shared" si="5"/>
        <v>0</v>
      </c>
      <c r="F51" s="443"/>
      <c r="G51" s="451"/>
      <c r="H51" s="99"/>
      <c r="I51" s="627"/>
      <c r="J51" s="93"/>
      <c r="K51" s="96"/>
      <c r="L51" s="93"/>
      <c r="M51" s="96"/>
      <c r="N51" s="93" t="str">
        <f>IFERROR(VLOOKUP(B51,#REF!,2,FALSE),"")</f>
        <v/>
      </c>
      <c r="O51" s="96"/>
      <c r="P51" s="108"/>
      <c r="Q51" s="96"/>
      <c r="R51" s="93"/>
      <c r="S51" s="96"/>
      <c r="T51" s="93"/>
      <c r="U51" s="96"/>
      <c r="V51" s="93"/>
      <c r="W51" s="96"/>
      <c r="X51" s="108"/>
      <c r="Y51" s="96"/>
      <c r="Z51" s="93"/>
      <c r="AA51" s="96"/>
      <c r="AB51" s="93"/>
      <c r="AC51" s="96"/>
      <c r="AD51" s="93"/>
      <c r="AE51" s="96"/>
      <c r="AF51" s="93"/>
      <c r="AG51" s="96"/>
      <c r="AH51" s="107"/>
      <c r="AI51" s="96"/>
      <c r="AJ51" s="107"/>
      <c r="AK51" s="96"/>
      <c r="AL51" s="93"/>
      <c r="AM51" s="96"/>
      <c r="AN51" s="569">
        <f t="shared" si="6"/>
        <v>43</v>
      </c>
    </row>
    <row r="52" spans="1:40" s="17" customFormat="1" ht="20" hidden="1" customHeight="1" x14ac:dyDescent="0.35">
      <c r="A52" s="569">
        <v>34</v>
      </c>
      <c r="B52" s="115" t="s">
        <v>488</v>
      </c>
      <c r="C52" s="57">
        <v>2012</v>
      </c>
      <c r="D52" s="359" t="s">
        <v>456</v>
      </c>
      <c r="E52" s="572">
        <f t="shared" si="5"/>
        <v>0</v>
      </c>
      <c r="F52" s="443"/>
      <c r="G52" s="451"/>
      <c r="H52" s="99"/>
      <c r="I52" s="627"/>
      <c r="J52" s="93"/>
      <c r="K52" s="96"/>
      <c r="L52" s="93"/>
      <c r="M52" s="96"/>
      <c r="N52" s="93" t="str">
        <f>IFERROR(VLOOKUP(B52,#REF!,2,FALSE),"")</f>
        <v/>
      </c>
      <c r="O52" s="96"/>
      <c r="P52" s="108"/>
      <c r="Q52" s="96"/>
      <c r="R52" s="93"/>
      <c r="S52" s="96"/>
      <c r="T52" s="93"/>
      <c r="U52" s="96"/>
      <c r="V52" s="93"/>
      <c r="W52" s="96"/>
      <c r="X52" s="108"/>
      <c r="Y52" s="96"/>
      <c r="Z52" s="93"/>
      <c r="AA52" s="96"/>
      <c r="AB52" s="93"/>
      <c r="AC52" s="96"/>
      <c r="AD52" s="93"/>
      <c r="AE52" s="96"/>
      <c r="AF52" s="93"/>
      <c r="AG52" s="96"/>
      <c r="AH52" s="107"/>
      <c r="AI52" s="96"/>
      <c r="AJ52" s="107"/>
      <c r="AK52" s="96"/>
      <c r="AL52" s="93"/>
      <c r="AM52" s="96"/>
      <c r="AN52" s="569">
        <f t="shared" si="6"/>
        <v>44</v>
      </c>
    </row>
    <row r="53" spans="1:40" s="17" customFormat="1" ht="20" hidden="1" customHeight="1" x14ac:dyDescent="0.35">
      <c r="A53" s="569">
        <v>34</v>
      </c>
      <c r="B53" s="115" t="s">
        <v>286</v>
      </c>
      <c r="C53" s="57">
        <v>2011</v>
      </c>
      <c r="D53" s="113" t="s">
        <v>287</v>
      </c>
      <c r="E53" s="572">
        <f t="shared" si="5"/>
        <v>0</v>
      </c>
      <c r="F53" s="447" t="e">
        <f t="shared" ref="F53:F69" si="8">(H53+J53+L53+N53+P53+R53+T54+V54+X54+Z54+AB54+AD54+AF54+AH54+AJ54+AL54)/G53</f>
        <v>#DIV/0!</v>
      </c>
      <c r="G53" s="451"/>
      <c r="H53" s="99"/>
      <c r="I53" s="627"/>
      <c r="J53" s="93"/>
      <c r="K53" s="96"/>
      <c r="L53" s="93"/>
      <c r="M53" s="96"/>
      <c r="N53" s="93"/>
      <c r="O53" s="96"/>
      <c r="P53" s="108"/>
      <c r="Q53" s="96"/>
      <c r="R53" s="93"/>
      <c r="S53" s="96"/>
      <c r="T53" s="93"/>
      <c r="U53" s="96"/>
      <c r="V53" s="93"/>
      <c r="W53" s="96"/>
      <c r="X53" s="108"/>
      <c r="Y53" s="96"/>
      <c r="Z53" s="93"/>
      <c r="AA53" s="96"/>
      <c r="AB53" s="93"/>
      <c r="AC53" s="96"/>
      <c r="AD53" s="93"/>
      <c r="AE53" s="96"/>
      <c r="AF53" s="93"/>
      <c r="AG53" s="96"/>
      <c r="AH53" s="107"/>
      <c r="AI53" s="96"/>
      <c r="AJ53" s="107"/>
      <c r="AK53" s="96"/>
      <c r="AL53" s="93"/>
      <c r="AM53" s="96"/>
      <c r="AN53" s="569">
        <f t="shared" si="6"/>
        <v>45</v>
      </c>
    </row>
    <row r="54" spans="1:40" s="17" customFormat="1" ht="20" hidden="1" customHeight="1" x14ac:dyDescent="0.35">
      <c r="A54" s="569">
        <v>34</v>
      </c>
      <c r="B54" s="104" t="s">
        <v>357</v>
      </c>
      <c r="C54" s="48">
        <v>2011</v>
      </c>
      <c r="D54" s="181" t="s">
        <v>37</v>
      </c>
      <c r="E54" s="572">
        <f t="shared" si="5"/>
        <v>0</v>
      </c>
      <c r="F54" s="447" t="e">
        <f t="shared" si="8"/>
        <v>#DIV/0!</v>
      </c>
      <c r="G54" s="451"/>
      <c r="H54" s="99"/>
      <c r="I54" s="627"/>
      <c r="J54" s="93"/>
      <c r="K54" s="96"/>
      <c r="L54" s="93"/>
      <c r="M54" s="96"/>
      <c r="N54" s="93"/>
      <c r="O54" s="96"/>
      <c r="P54" s="108"/>
      <c r="Q54" s="96"/>
      <c r="R54" s="93"/>
      <c r="S54" s="96"/>
      <c r="T54" s="93"/>
      <c r="U54" s="96"/>
      <c r="V54" s="93"/>
      <c r="W54" s="96"/>
      <c r="X54" s="108"/>
      <c r="Y54" s="96"/>
      <c r="Z54" s="93"/>
      <c r="AA54" s="96"/>
      <c r="AB54" s="93"/>
      <c r="AC54" s="96"/>
      <c r="AD54" s="93"/>
      <c r="AE54" s="96"/>
      <c r="AF54" s="93"/>
      <c r="AG54" s="96"/>
      <c r="AH54" s="107"/>
      <c r="AI54" s="96"/>
      <c r="AJ54" s="107"/>
      <c r="AK54" s="96"/>
      <c r="AL54" s="93"/>
      <c r="AM54" s="96"/>
      <c r="AN54" s="569">
        <f t="shared" si="6"/>
        <v>46</v>
      </c>
    </row>
    <row r="55" spans="1:40" s="17" customFormat="1" ht="20" hidden="1" customHeight="1" x14ac:dyDescent="0.35">
      <c r="A55" s="569">
        <v>34</v>
      </c>
      <c r="B55" s="115" t="s">
        <v>449</v>
      </c>
      <c r="C55" s="57">
        <v>2012</v>
      </c>
      <c r="D55" s="283" t="s">
        <v>97</v>
      </c>
      <c r="E55" s="572">
        <f t="shared" ref="E55:E86" si="9">I55+K55+M55+O55+Q55+S55+U55+W55+Y55+AA55+AC55+AE55+AG55+AI55+AK55+AM55</f>
        <v>0</v>
      </c>
      <c r="F55" s="447" t="e">
        <f t="shared" si="8"/>
        <v>#DIV/0!</v>
      </c>
      <c r="G55" s="451"/>
      <c r="H55" s="99"/>
      <c r="I55" s="627"/>
      <c r="J55" s="93"/>
      <c r="K55" s="96"/>
      <c r="L55" s="93"/>
      <c r="M55" s="96"/>
      <c r="N55" s="93"/>
      <c r="O55" s="96"/>
      <c r="P55" s="108"/>
      <c r="Q55" s="96"/>
      <c r="R55" s="93"/>
      <c r="S55" s="96"/>
      <c r="T55" s="93"/>
      <c r="U55" s="96"/>
      <c r="V55" s="93"/>
      <c r="W55" s="96"/>
      <c r="X55" s="108"/>
      <c r="Y55" s="96"/>
      <c r="Z55" s="93"/>
      <c r="AA55" s="96"/>
      <c r="AB55" s="93"/>
      <c r="AC55" s="96"/>
      <c r="AD55" s="93"/>
      <c r="AE55" s="96"/>
      <c r="AF55" s="93"/>
      <c r="AG55" s="96"/>
      <c r="AH55" s="107"/>
      <c r="AI55" s="96"/>
      <c r="AJ55" s="107"/>
      <c r="AK55" s="96"/>
      <c r="AL55" s="93"/>
      <c r="AM55" s="96"/>
      <c r="AN55" s="569">
        <f t="shared" si="6"/>
        <v>47</v>
      </c>
    </row>
    <row r="56" spans="1:40" s="17" customFormat="1" ht="20" hidden="1" customHeight="1" x14ac:dyDescent="0.35">
      <c r="A56" s="569">
        <v>34</v>
      </c>
      <c r="B56" s="115" t="s">
        <v>676</v>
      </c>
      <c r="C56" s="57">
        <v>2011</v>
      </c>
      <c r="D56" s="397" t="s">
        <v>8</v>
      </c>
      <c r="E56" s="572">
        <f t="shared" si="9"/>
        <v>0</v>
      </c>
      <c r="F56" s="447">
        <f t="shared" si="8"/>
        <v>94.5</v>
      </c>
      <c r="G56" s="448">
        <f>COUNT(H56,J56,L56,N56,P56,R56,T56,V56,X56,Z56,AB56,AD56,AF56,AH56,AJ56,AL56)+1</f>
        <v>2</v>
      </c>
      <c r="H56" s="99">
        <v>189</v>
      </c>
      <c r="I56" s="627">
        <v>0</v>
      </c>
      <c r="J56" s="93"/>
      <c r="K56" s="96"/>
      <c r="L56" s="93"/>
      <c r="M56" s="96"/>
      <c r="N56" s="93"/>
      <c r="O56" s="96"/>
      <c r="P56" s="108"/>
      <c r="Q56" s="96"/>
      <c r="R56" s="93"/>
      <c r="S56" s="96"/>
      <c r="T56" s="93"/>
      <c r="U56" s="96"/>
      <c r="V56" s="93"/>
      <c r="W56" s="96"/>
      <c r="X56" s="108"/>
      <c r="Y56" s="96"/>
      <c r="Z56" s="93"/>
      <c r="AA56" s="96"/>
      <c r="AB56" s="93"/>
      <c r="AC56" s="96"/>
      <c r="AD56" s="93"/>
      <c r="AE56" s="96"/>
      <c r="AF56" s="93"/>
      <c r="AG56" s="96"/>
      <c r="AH56" s="107"/>
      <c r="AI56" s="96"/>
      <c r="AJ56" s="107"/>
      <c r="AK56" s="96"/>
      <c r="AL56" s="93"/>
      <c r="AM56" s="96"/>
      <c r="AN56" s="569">
        <f t="shared" si="6"/>
        <v>48</v>
      </c>
    </row>
    <row r="57" spans="1:40" s="17" customFormat="1" ht="20" hidden="1" customHeight="1" x14ac:dyDescent="0.35">
      <c r="A57" s="569">
        <v>34</v>
      </c>
      <c r="B57" s="104" t="s">
        <v>192</v>
      </c>
      <c r="C57" s="48">
        <v>2012</v>
      </c>
      <c r="D57" s="72" t="s">
        <v>135</v>
      </c>
      <c r="E57" s="572">
        <f t="shared" si="9"/>
        <v>0</v>
      </c>
      <c r="F57" s="447" t="e">
        <f t="shared" si="8"/>
        <v>#DIV/0!</v>
      </c>
      <c r="G57" s="451"/>
      <c r="H57" s="99"/>
      <c r="I57" s="627"/>
      <c r="J57" s="93"/>
      <c r="K57" s="96"/>
      <c r="L57" s="93"/>
      <c r="M57" s="96"/>
      <c r="N57" s="93"/>
      <c r="O57" s="96"/>
      <c r="P57" s="108"/>
      <c r="Q57" s="96"/>
      <c r="R57" s="93"/>
      <c r="S57" s="96"/>
      <c r="T57" s="93"/>
      <c r="U57" s="96"/>
      <c r="V57" s="93"/>
      <c r="W57" s="96"/>
      <c r="X57" s="108"/>
      <c r="Y57" s="96"/>
      <c r="Z57" s="93"/>
      <c r="AA57" s="96"/>
      <c r="AB57" s="93"/>
      <c r="AC57" s="96"/>
      <c r="AD57" s="93"/>
      <c r="AE57" s="96"/>
      <c r="AF57" s="93"/>
      <c r="AG57" s="96"/>
      <c r="AH57" s="107"/>
      <c r="AI57" s="96"/>
      <c r="AJ57" s="107"/>
      <c r="AK57" s="96"/>
      <c r="AL57" s="93"/>
      <c r="AM57" s="96"/>
      <c r="AN57" s="569">
        <f t="shared" si="6"/>
        <v>49</v>
      </c>
    </row>
    <row r="58" spans="1:40" s="17" customFormat="1" ht="20" hidden="1" customHeight="1" x14ac:dyDescent="0.35">
      <c r="A58" s="569">
        <v>34</v>
      </c>
      <c r="B58" s="343" t="s">
        <v>452</v>
      </c>
      <c r="C58" s="68">
        <v>2011</v>
      </c>
      <c r="D58" s="288" t="s">
        <v>60</v>
      </c>
      <c r="E58" s="572">
        <f t="shared" si="9"/>
        <v>0</v>
      </c>
      <c r="F58" s="447" t="e">
        <f t="shared" si="8"/>
        <v>#DIV/0!</v>
      </c>
      <c r="G58" s="451"/>
      <c r="H58" s="99"/>
      <c r="I58" s="627"/>
      <c r="J58" s="93"/>
      <c r="K58" s="96"/>
      <c r="L58" s="93"/>
      <c r="M58" s="96"/>
      <c r="N58" s="93"/>
      <c r="O58" s="96"/>
      <c r="P58" s="108"/>
      <c r="Q58" s="96"/>
      <c r="R58" s="93"/>
      <c r="S58" s="96"/>
      <c r="T58" s="93"/>
      <c r="U58" s="96"/>
      <c r="V58" s="93"/>
      <c r="W58" s="96"/>
      <c r="X58" s="108"/>
      <c r="Y58" s="96"/>
      <c r="Z58" s="93"/>
      <c r="AA58" s="96"/>
      <c r="AB58" s="93"/>
      <c r="AC58" s="96"/>
      <c r="AD58" s="93"/>
      <c r="AE58" s="96"/>
      <c r="AF58" s="93"/>
      <c r="AG58" s="96"/>
      <c r="AH58" s="107"/>
      <c r="AI58" s="96"/>
      <c r="AJ58" s="107"/>
      <c r="AK58" s="96"/>
      <c r="AL58" s="93"/>
      <c r="AM58" s="96"/>
      <c r="AN58" s="569">
        <f t="shared" si="6"/>
        <v>50</v>
      </c>
    </row>
    <row r="59" spans="1:40" s="17" customFormat="1" ht="20" hidden="1" customHeight="1" x14ac:dyDescent="0.35">
      <c r="A59" s="569">
        <v>34</v>
      </c>
      <c r="B59" s="104" t="s">
        <v>134</v>
      </c>
      <c r="C59" s="48">
        <v>2012</v>
      </c>
      <c r="D59" s="72" t="s">
        <v>135</v>
      </c>
      <c r="E59" s="572">
        <f t="shared" si="9"/>
        <v>0</v>
      </c>
      <c r="F59" s="447" t="e">
        <f t="shared" si="8"/>
        <v>#DIV/0!</v>
      </c>
      <c r="G59" s="451"/>
      <c r="H59" s="99"/>
      <c r="I59" s="627"/>
      <c r="J59" s="93"/>
      <c r="K59" s="96"/>
      <c r="L59" s="93"/>
      <c r="M59" s="96"/>
      <c r="N59" s="93"/>
      <c r="O59" s="96"/>
      <c r="P59" s="108"/>
      <c r="Q59" s="96"/>
      <c r="R59" s="93"/>
      <c r="S59" s="96"/>
      <c r="T59" s="93"/>
      <c r="U59" s="96"/>
      <c r="V59" s="93"/>
      <c r="W59" s="96"/>
      <c r="X59" s="108"/>
      <c r="Y59" s="96"/>
      <c r="Z59" s="93"/>
      <c r="AA59" s="96"/>
      <c r="AB59" s="93"/>
      <c r="AC59" s="96"/>
      <c r="AD59" s="93"/>
      <c r="AE59" s="96"/>
      <c r="AF59" s="93"/>
      <c r="AG59" s="96"/>
      <c r="AH59" s="107"/>
      <c r="AI59" s="96"/>
      <c r="AJ59" s="107"/>
      <c r="AK59" s="96"/>
      <c r="AL59" s="93"/>
      <c r="AM59" s="96"/>
      <c r="AN59" s="569">
        <f t="shared" si="6"/>
        <v>51</v>
      </c>
    </row>
    <row r="60" spans="1:40" s="17" customFormat="1" ht="20" hidden="1" customHeight="1" x14ac:dyDescent="0.35">
      <c r="A60" s="569">
        <v>34</v>
      </c>
      <c r="B60" s="104" t="s">
        <v>207</v>
      </c>
      <c r="C60" s="48">
        <v>2012</v>
      </c>
      <c r="D60" s="72" t="s">
        <v>133</v>
      </c>
      <c r="E60" s="572">
        <f t="shared" si="9"/>
        <v>0</v>
      </c>
      <c r="F60" s="447" t="e">
        <f t="shared" si="8"/>
        <v>#DIV/0!</v>
      </c>
      <c r="G60" s="451"/>
      <c r="H60" s="99"/>
      <c r="I60" s="627"/>
      <c r="J60" s="93"/>
      <c r="K60" s="96"/>
      <c r="L60" s="93"/>
      <c r="M60" s="96"/>
      <c r="N60" s="93"/>
      <c r="O60" s="96"/>
      <c r="P60" s="108"/>
      <c r="Q60" s="96"/>
      <c r="R60" s="93"/>
      <c r="S60" s="96"/>
      <c r="T60" s="93"/>
      <c r="U60" s="96"/>
      <c r="V60" s="93"/>
      <c r="W60" s="96"/>
      <c r="X60" s="108"/>
      <c r="Y60" s="96"/>
      <c r="Z60" s="93"/>
      <c r="AA60" s="96"/>
      <c r="AB60" s="93"/>
      <c r="AC60" s="96"/>
      <c r="AD60" s="93"/>
      <c r="AE60" s="96"/>
      <c r="AF60" s="93"/>
      <c r="AG60" s="96"/>
      <c r="AH60" s="107"/>
      <c r="AI60" s="96"/>
      <c r="AJ60" s="107"/>
      <c r="AK60" s="96"/>
      <c r="AL60" s="93"/>
      <c r="AM60" s="96"/>
      <c r="AN60" s="569">
        <f t="shared" si="6"/>
        <v>52</v>
      </c>
    </row>
    <row r="61" spans="1:40" s="17" customFormat="1" ht="20" hidden="1" customHeight="1" x14ac:dyDescent="0.35">
      <c r="A61" s="569">
        <v>34</v>
      </c>
      <c r="B61" s="122" t="s">
        <v>196</v>
      </c>
      <c r="C61" s="68">
        <v>2011</v>
      </c>
      <c r="D61" s="114" t="s">
        <v>37</v>
      </c>
      <c r="E61" s="572">
        <f t="shared" si="9"/>
        <v>0</v>
      </c>
      <c r="F61" s="447" t="e">
        <f t="shared" si="8"/>
        <v>#DIV/0!</v>
      </c>
      <c r="G61" s="451"/>
      <c r="H61" s="99"/>
      <c r="I61" s="627"/>
      <c r="J61" s="93"/>
      <c r="K61" s="96"/>
      <c r="L61" s="93"/>
      <c r="M61" s="96"/>
      <c r="N61" s="93"/>
      <c r="O61" s="96"/>
      <c r="P61" s="108"/>
      <c r="Q61" s="96"/>
      <c r="R61" s="93"/>
      <c r="S61" s="96"/>
      <c r="T61" s="93"/>
      <c r="U61" s="96"/>
      <c r="V61" s="93"/>
      <c r="W61" s="96"/>
      <c r="X61" s="108"/>
      <c r="Y61" s="96"/>
      <c r="Z61" s="93"/>
      <c r="AA61" s="96"/>
      <c r="AB61" s="93"/>
      <c r="AC61" s="96"/>
      <c r="AD61" s="93"/>
      <c r="AE61" s="96"/>
      <c r="AF61" s="93"/>
      <c r="AG61" s="96"/>
      <c r="AH61" s="107"/>
      <c r="AI61" s="96"/>
      <c r="AJ61" s="107"/>
      <c r="AK61" s="96"/>
      <c r="AL61" s="93"/>
      <c r="AM61" s="96"/>
      <c r="AN61" s="569">
        <f t="shared" si="6"/>
        <v>53</v>
      </c>
    </row>
    <row r="62" spans="1:40" s="17" customFormat="1" ht="20" hidden="1" customHeight="1" x14ac:dyDescent="0.35">
      <c r="A62" s="569">
        <v>34</v>
      </c>
      <c r="B62" s="115" t="s">
        <v>318</v>
      </c>
      <c r="C62" s="57">
        <v>2012</v>
      </c>
      <c r="D62" s="113" t="s">
        <v>92</v>
      </c>
      <c r="E62" s="572">
        <f t="shared" si="9"/>
        <v>0</v>
      </c>
      <c r="F62" s="447" t="e">
        <f t="shared" si="8"/>
        <v>#DIV/0!</v>
      </c>
      <c r="G62" s="451"/>
      <c r="H62" s="99"/>
      <c r="I62" s="627"/>
      <c r="J62" s="93"/>
      <c r="K62" s="96"/>
      <c r="L62" s="93"/>
      <c r="M62" s="96"/>
      <c r="N62" s="93"/>
      <c r="O62" s="96"/>
      <c r="P62" s="108"/>
      <c r="Q62" s="96"/>
      <c r="R62" s="93"/>
      <c r="S62" s="96"/>
      <c r="T62" s="93"/>
      <c r="U62" s="96"/>
      <c r="V62" s="93"/>
      <c r="W62" s="96"/>
      <c r="X62" s="108"/>
      <c r="Y62" s="96"/>
      <c r="Z62" s="93"/>
      <c r="AA62" s="96"/>
      <c r="AB62" s="93"/>
      <c r="AC62" s="96"/>
      <c r="AD62" s="93"/>
      <c r="AE62" s="96"/>
      <c r="AF62" s="93"/>
      <c r="AG62" s="96"/>
      <c r="AH62" s="107"/>
      <c r="AI62" s="96"/>
      <c r="AJ62" s="107"/>
      <c r="AK62" s="96"/>
      <c r="AL62" s="93"/>
      <c r="AM62" s="96"/>
      <c r="AN62" s="569">
        <f t="shared" si="6"/>
        <v>54</v>
      </c>
    </row>
    <row r="63" spans="1:40" s="17" customFormat="1" ht="20" hidden="1" customHeight="1" x14ac:dyDescent="0.35">
      <c r="A63" s="569">
        <v>34</v>
      </c>
      <c r="B63" s="115" t="s">
        <v>677</v>
      </c>
      <c r="C63" s="57">
        <v>2011</v>
      </c>
      <c r="D63" s="397" t="s">
        <v>339</v>
      </c>
      <c r="E63" s="572">
        <f t="shared" si="9"/>
        <v>0</v>
      </c>
      <c r="F63" s="447">
        <f t="shared" si="8"/>
        <v>93</v>
      </c>
      <c r="G63" s="448">
        <f>COUNT(H63,J63,L63,N63,P63,R63,T63,V63,X63,Z63,AB63,AD63,AF63,AH63,AJ63,AL63)+1</f>
        <v>3</v>
      </c>
      <c r="H63" s="99">
        <v>184</v>
      </c>
      <c r="I63" s="627">
        <v>0</v>
      </c>
      <c r="J63" s="93">
        <v>95</v>
      </c>
      <c r="K63" s="96">
        <v>0</v>
      </c>
      <c r="L63" s="93"/>
      <c r="M63" s="96"/>
      <c r="N63" s="93"/>
      <c r="O63" s="96"/>
      <c r="P63" s="108"/>
      <c r="Q63" s="96"/>
      <c r="R63" s="93"/>
      <c r="S63" s="96"/>
      <c r="T63" s="93"/>
      <c r="U63" s="96"/>
      <c r="V63" s="93"/>
      <c r="W63" s="96"/>
      <c r="X63" s="108"/>
      <c r="Y63" s="96"/>
      <c r="Z63" s="93"/>
      <c r="AA63" s="96"/>
      <c r="AB63" s="93"/>
      <c r="AC63" s="96"/>
      <c r="AD63" s="93"/>
      <c r="AE63" s="96"/>
      <c r="AF63" s="93"/>
      <c r="AG63" s="96"/>
      <c r="AH63" s="107"/>
      <c r="AI63" s="96"/>
      <c r="AJ63" s="107"/>
      <c r="AK63" s="96"/>
      <c r="AL63" s="93"/>
      <c r="AM63" s="96"/>
      <c r="AN63" s="569">
        <f t="shared" si="6"/>
        <v>55</v>
      </c>
    </row>
    <row r="64" spans="1:40" s="17" customFormat="1" ht="20" hidden="1" customHeight="1" x14ac:dyDescent="0.35">
      <c r="A64" s="569">
        <v>34</v>
      </c>
      <c r="B64" s="172" t="s">
        <v>335</v>
      </c>
      <c r="C64" s="48">
        <v>2011</v>
      </c>
      <c r="D64" s="173" t="s">
        <v>61</v>
      </c>
      <c r="E64" s="572">
        <f t="shared" si="9"/>
        <v>0</v>
      </c>
      <c r="F64" s="447">
        <f t="shared" si="8"/>
        <v>99.5</v>
      </c>
      <c r="G64" s="448">
        <f>COUNT(H64,J64,L64,N64,P64,R64,T65,V65,X65,Z65,AB65,AD65,AF65,AH65,AJ65,AL65)</f>
        <v>2</v>
      </c>
      <c r="H64" s="99"/>
      <c r="I64" s="627"/>
      <c r="J64" s="93">
        <v>87</v>
      </c>
      <c r="K64" s="96">
        <v>0</v>
      </c>
      <c r="L64" s="93"/>
      <c r="M64" s="402"/>
      <c r="N64" s="93"/>
      <c r="O64" s="402"/>
      <c r="P64" s="108"/>
      <c r="Q64" s="96"/>
      <c r="R64" s="93">
        <v>112</v>
      </c>
      <c r="S64" s="96">
        <v>0</v>
      </c>
      <c r="T64" s="93"/>
      <c r="U64" s="96"/>
      <c r="V64" s="93"/>
      <c r="W64" s="96"/>
      <c r="X64" s="108"/>
      <c r="Y64" s="96"/>
      <c r="Z64" s="93"/>
      <c r="AA64" s="96"/>
      <c r="AB64" s="93"/>
      <c r="AC64" s="96"/>
      <c r="AD64" s="93"/>
      <c r="AE64" s="96"/>
      <c r="AF64" s="93"/>
      <c r="AG64" s="96"/>
      <c r="AH64" s="107"/>
      <c r="AI64" s="96"/>
      <c r="AJ64" s="107"/>
      <c r="AK64" s="96"/>
      <c r="AL64" s="93"/>
      <c r="AM64" s="96"/>
      <c r="AN64" s="569">
        <f t="shared" si="6"/>
        <v>56</v>
      </c>
    </row>
    <row r="65" spans="1:40" s="17" customFormat="1" ht="20" hidden="1" customHeight="1" x14ac:dyDescent="0.35">
      <c r="A65" s="569">
        <v>34</v>
      </c>
      <c r="B65" s="104" t="s">
        <v>151</v>
      </c>
      <c r="C65" s="48">
        <v>2012</v>
      </c>
      <c r="D65" s="72" t="s">
        <v>117</v>
      </c>
      <c r="E65" s="572">
        <f t="shared" si="9"/>
        <v>0</v>
      </c>
      <c r="F65" s="447" t="e">
        <f t="shared" si="8"/>
        <v>#DIV/0!</v>
      </c>
      <c r="G65" s="451"/>
      <c r="H65" s="99"/>
      <c r="I65" s="627"/>
      <c r="J65" s="93"/>
      <c r="K65" s="96"/>
      <c r="L65" s="93"/>
      <c r="M65" s="96"/>
      <c r="N65" s="93"/>
      <c r="O65" s="96"/>
      <c r="P65" s="108"/>
      <c r="Q65" s="96"/>
      <c r="R65" s="93"/>
      <c r="S65" s="96"/>
      <c r="T65" s="93"/>
      <c r="U65" s="96"/>
      <c r="V65" s="93"/>
      <c r="W65" s="96"/>
      <c r="X65" s="108"/>
      <c r="Y65" s="96"/>
      <c r="Z65" s="93"/>
      <c r="AA65" s="96"/>
      <c r="AB65" s="93"/>
      <c r="AC65" s="96"/>
      <c r="AD65" s="93"/>
      <c r="AE65" s="96"/>
      <c r="AF65" s="93"/>
      <c r="AG65" s="96"/>
      <c r="AH65" s="107"/>
      <c r="AI65" s="96"/>
      <c r="AJ65" s="107"/>
      <c r="AK65" s="96"/>
      <c r="AL65" s="93"/>
      <c r="AM65" s="96"/>
      <c r="AN65" s="569">
        <f t="shared" si="6"/>
        <v>57</v>
      </c>
    </row>
    <row r="66" spans="1:40" s="17" customFormat="1" ht="20" hidden="1" customHeight="1" x14ac:dyDescent="0.35">
      <c r="A66" s="569">
        <v>34</v>
      </c>
      <c r="B66" s="343" t="s">
        <v>451</v>
      </c>
      <c r="C66" s="68">
        <v>2011</v>
      </c>
      <c r="D66" s="288" t="s">
        <v>60</v>
      </c>
      <c r="E66" s="572">
        <f t="shared" si="9"/>
        <v>0</v>
      </c>
      <c r="F66" s="447" t="e">
        <f t="shared" si="8"/>
        <v>#DIV/0!</v>
      </c>
      <c r="G66" s="451"/>
      <c r="H66" s="99"/>
      <c r="I66" s="637"/>
      <c r="J66" s="93"/>
      <c r="K66" s="96"/>
      <c r="L66" s="93"/>
      <c r="M66" s="96"/>
      <c r="N66" s="93"/>
      <c r="O66" s="96"/>
      <c r="P66" s="108"/>
      <c r="Q66" s="96"/>
      <c r="R66" s="93"/>
      <c r="S66" s="96"/>
      <c r="T66" s="93"/>
      <c r="U66" s="96"/>
      <c r="V66" s="93"/>
      <c r="W66" s="96"/>
      <c r="X66" s="108"/>
      <c r="Y66" s="96"/>
      <c r="Z66" s="93"/>
      <c r="AA66" s="96"/>
      <c r="AB66" s="93"/>
      <c r="AC66" s="96"/>
      <c r="AD66" s="93"/>
      <c r="AE66" s="96"/>
      <c r="AF66" s="93"/>
      <c r="AG66" s="96"/>
      <c r="AH66" s="107"/>
      <c r="AI66" s="96"/>
      <c r="AJ66" s="107"/>
      <c r="AK66" s="96"/>
      <c r="AL66" s="93"/>
      <c r="AM66" s="96"/>
      <c r="AN66" s="569">
        <f t="shared" si="6"/>
        <v>58</v>
      </c>
    </row>
    <row r="67" spans="1:40" s="17" customFormat="1" ht="20" hidden="1" customHeight="1" x14ac:dyDescent="0.35">
      <c r="A67" s="569">
        <v>34</v>
      </c>
      <c r="B67" s="302" t="s">
        <v>484</v>
      </c>
      <c r="C67" s="48">
        <v>2012</v>
      </c>
      <c r="D67" s="303" t="s">
        <v>7</v>
      </c>
      <c r="E67" s="572">
        <f t="shared" si="9"/>
        <v>0</v>
      </c>
      <c r="F67" s="447" t="e">
        <f t="shared" si="8"/>
        <v>#DIV/0!</v>
      </c>
      <c r="G67" s="451"/>
      <c r="H67" s="99"/>
      <c r="I67" s="637"/>
      <c r="J67" s="93"/>
      <c r="K67" s="96"/>
      <c r="L67" s="93"/>
      <c r="M67" s="96"/>
      <c r="N67" s="93"/>
      <c r="O67" s="96"/>
      <c r="P67" s="108"/>
      <c r="Q67" s="96"/>
      <c r="R67" s="93"/>
      <c r="S67" s="96"/>
      <c r="T67" s="93"/>
      <c r="U67" s="96"/>
      <c r="V67" s="93"/>
      <c r="W67" s="96"/>
      <c r="X67" s="108"/>
      <c r="Y67" s="96"/>
      <c r="Z67" s="93"/>
      <c r="AA67" s="96"/>
      <c r="AB67" s="93"/>
      <c r="AC67" s="96"/>
      <c r="AD67" s="93"/>
      <c r="AE67" s="96"/>
      <c r="AF67" s="93"/>
      <c r="AG67" s="96"/>
      <c r="AH67" s="107"/>
      <c r="AI67" s="96"/>
      <c r="AJ67" s="107"/>
      <c r="AK67" s="96"/>
      <c r="AL67" s="93"/>
      <c r="AM67" s="96"/>
      <c r="AN67" s="569">
        <f t="shared" si="6"/>
        <v>59</v>
      </c>
    </row>
    <row r="68" spans="1:40" s="17" customFormat="1" ht="20" hidden="1" customHeight="1" x14ac:dyDescent="0.35">
      <c r="A68" s="569">
        <v>34</v>
      </c>
      <c r="B68" s="104" t="s">
        <v>289</v>
      </c>
      <c r="C68" s="48">
        <v>2012</v>
      </c>
      <c r="D68" s="72" t="s">
        <v>288</v>
      </c>
      <c r="E68" s="572">
        <f t="shared" si="9"/>
        <v>0</v>
      </c>
      <c r="F68" s="447" t="e">
        <f t="shared" si="8"/>
        <v>#DIV/0!</v>
      </c>
      <c r="G68" s="451"/>
      <c r="H68" s="99"/>
      <c r="I68" s="627"/>
      <c r="J68" s="93"/>
      <c r="K68" s="96"/>
      <c r="L68" s="93"/>
      <c r="M68" s="96"/>
      <c r="N68" s="93"/>
      <c r="O68" s="96"/>
      <c r="P68" s="108"/>
      <c r="Q68" s="96"/>
      <c r="R68" s="93"/>
      <c r="S68" s="96"/>
      <c r="T68" s="93"/>
      <c r="U68" s="96"/>
      <c r="V68" s="93"/>
      <c r="W68" s="96"/>
      <c r="X68" s="108"/>
      <c r="Y68" s="96"/>
      <c r="Z68" s="93"/>
      <c r="AA68" s="96"/>
      <c r="AB68" s="93"/>
      <c r="AC68" s="96"/>
      <c r="AD68" s="93"/>
      <c r="AE68" s="96"/>
      <c r="AF68" s="93"/>
      <c r="AG68" s="96"/>
      <c r="AH68" s="107"/>
      <c r="AI68" s="96"/>
      <c r="AJ68" s="107"/>
      <c r="AK68" s="96"/>
      <c r="AL68" s="93"/>
      <c r="AM68" s="96"/>
      <c r="AN68" s="569">
        <f t="shared" si="6"/>
        <v>60</v>
      </c>
    </row>
    <row r="69" spans="1:40" s="17" customFormat="1" ht="20" hidden="1" customHeight="1" x14ac:dyDescent="0.35">
      <c r="A69" s="569">
        <v>34</v>
      </c>
      <c r="B69" s="104" t="s">
        <v>164</v>
      </c>
      <c r="C69" s="48">
        <v>2012</v>
      </c>
      <c r="D69" s="72" t="s">
        <v>133</v>
      </c>
      <c r="E69" s="572">
        <f t="shared" si="9"/>
        <v>0</v>
      </c>
      <c r="F69" s="447" t="e">
        <f t="shared" si="8"/>
        <v>#DIV/0!</v>
      </c>
      <c r="G69" s="451"/>
      <c r="H69" s="99"/>
      <c r="I69" s="627"/>
      <c r="J69" s="93"/>
      <c r="K69" s="96"/>
      <c r="L69" s="93"/>
      <c r="M69" s="96"/>
      <c r="N69" s="93"/>
      <c r="O69" s="96"/>
      <c r="P69" s="108"/>
      <c r="Q69" s="96"/>
      <c r="R69" s="93"/>
      <c r="S69" s="96"/>
      <c r="T69" s="93"/>
      <c r="U69" s="96"/>
      <c r="V69" s="93"/>
      <c r="W69" s="96"/>
      <c r="X69" s="108"/>
      <c r="Y69" s="96"/>
      <c r="Z69" s="93"/>
      <c r="AA69" s="96"/>
      <c r="AB69" s="93"/>
      <c r="AC69" s="96"/>
      <c r="AD69" s="93"/>
      <c r="AE69" s="96"/>
      <c r="AF69" s="93"/>
      <c r="AG69" s="96"/>
      <c r="AH69" s="107"/>
      <c r="AI69" s="96"/>
      <c r="AJ69" s="107"/>
      <c r="AK69" s="96"/>
      <c r="AL69" s="93"/>
      <c r="AM69" s="96"/>
      <c r="AN69" s="569">
        <f t="shared" si="6"/>
        <v>61</v>
      </c>
    </row>
    <row r="70" spans="1:40" s="17" customFormat="1" ht="20" hidden="1" customHeight="1" x14ac:dyDescent="0.35">
      <c r="A70" s="569">
        <v>34</v>
      </c>
      <c r="B70" s="104" t="s">
        <v>236</v>
      </c>
      <c r="C70" s="48">
        <v>2012</v>
      </c>
      <c r="D70" s="72" t="s">
        <v>237</v>
      </c>
      <c r="E70" s="572">
        <f t="shared" si="9"/>
        <v>0</v>
      </c>
      <c r="F70" s="447" t="e">
        <f>(H70+J70+L70+N70+P70+R70+#REF!+#REF!+#REF!+#REF!+#REF!+#REF!+#REF!+#REF!+#REF!+#REF!)/G70</f>
        <v>#REF!</v>
      </c>
      <c r="G70" s="451"/>
      <c r="H70" s="99"/>
      <c r="I70" s="627"/>
      <c r="J70" s="93"/>
      <c r="K70" s="96"/>
      <c r="L70" s="93"/>
      <c r="M70" s="96"/>
      <c r="N70" s="93"/>
      <c r="O70" s="96"/>
      <c r="P70" s="108"/>
      <c r="Q70" s="96"/>
      <c r="R70" s="93"/>
      <c r="S70" s="96"/>
      <c r="T70" s="93"/>
      <c r="U70" s="96"/>
      <c r="V70" s="93"/>
      <c r="W70" s="96"/>
      <c r="X70" s="108"/>
      <c r="Y70" s="96"/>
      <c r="Z70" s="93"/>
      <c r="AA70" s="96"/>
      <c r="AB70" s="93"/>
      <c r="AC70" s="96"/>
      <c r="AD70" s="93"/>
      <c r="AE70" s="96"/>
      <c r="AF70" s="93"/>
      <c r="AG70" s="96"/>
      <c r="AH70" s="107"/>
      <c r="AI70" s="96"/>
      <c r="AJ70" s="107"/>
      <c r="AK70" s="96"/>
      <c r="AL70" s="93"/>
      <c r="AM70" s="96"/>
      <c r="AN70" s="569">
        <f t="shared" si="6"/>
        <v>62</v>
      </c>
    </row>
    <row r="71" spans="1:40" s="17" customFormat="1" ht="20" hidden="1" customHeight="1" x14ac:dyDescent="0.35">
      <c r="A71" s="569">
        <v>34</v>
      </c>
      <c r="B71" s="277" t="s">
        <v>419</v>
      </c>
      <c r="C71" s="48">
        <v>2012</v>
      </c>
      <c r="D71" s="278" t="s">
        <v>288</v>
      </c>
      <c r="E71" s="572">
        <f t="shared" si="9"/>
        <v>0</v>
      </c>
      <c r="F71" s="447" t="e">
        <f t="shared" ref="F71:F96" si="10">(H71+J71+L71+N71+P71+R71+T72+V72+X72+Z72+AB72+AD72+AF72+AH72+AJ72+AL72)/G71</f>
        <v>#DIV/0!</v>
      </c>
      <c r="G71" s="451"/>
      <c r="H71" s="99"/>
      <c r="I71" s="627"/>
      <c r="J71" s="93"/>
      <c r="K71" s="96"/>
      <c r="L71" s="93"/>
      <c r="M71" s="96"/>
      <c r="N71" s="93"/>
      <c r="O71" s="96"/>
      <c r="P71" s="108"/>
      <c r="Q71" s="96"/>
      <c r="R71" s="93"/>
      <c r="S71" s="96"/>
      <c r="T71" s="93"/>
      <c r="U71" s="96"/>
      <c r="V71" s="93"/>
      <c r="W71" s="96"/>
      <c r="X71" s="108"/>
      <c r="Y71" s="96"/>
      <c r="Z71" s="93"/>
      <c r="AA71" s="96"/>
      <c r="AB71" s="93"/>
      <c r="AC71" s="96"/>
      <c r="AD71" s="93"/>
      <c r="AE71" s="96"/>
      <c r="AF71" s="93"/>
      <c r="AG71" s="96"/>
      <c r="AH71" s="107"/>
      <c r="AI71" s="96"/>
      <c r="AJ71" s="107"/>
      <c r="AK71" s="96"/>
      <c r="AL71" s="93"/>
      <c r="AM71" s="96"/>
      <c r="AN71" s="569">
        <f t="shared" si="6"/>
        <v>63</v>
      </c>
    </row>
    <row r="72" spans="1:40" s="17" customFormat="1" ht="20" hidden="1" customHeight="1" x14ac:dyDescent="0.35">
      <c r="A72" s="569">
        <v>34</v>
      </c>
      <c r="B72" s="189" t="s">
        <v>373</v>
      </c>
      <c r="C72" s="48">
        <v>2012</v>
      </c>
      <c r="D72" s="187" t="s">
        <v>92</v>
      </c>
      <c r="E72" s="572">
        <f t="shared" si="9"/>
        <v>0</v>
      </c>
      <c r="F72" s="447" t="e">
        <f t="shared" si="10"/>
        <v>#DIV/0!</v>
      </c>
      <c r="G72" s="451"/>
      <c r="H72" s="99"/>
      <c r="I72" s="627"/>
      <c r="J72" s="93"/>
      <c r="K72" s="96"/>
      <c r="L72" s="93"/>
      <c r="M72" s="96"/>
      <c r="N72" s="93"/>
      <c r="O72" s="96"/>
      <c r="P72" s="108"/>
      <c r="Q72" s="96"/>
      <c r="R72" s="93"/>
      <c r="S72" s="96"/>
      <c r="T72" s="93"/>
      <c r="U72" s="96"/>
      <c r="V72" s="93"/>
      <c r="W72" s="96"/>
      <c r="X72" s="108"/>
      <c r="Y72" s="96"/>
      <c r="Z72" s="93"/>
      <c r="AA72" s="96"/>
      <c r="AB72" s="93"/>
      <c r="AC72" s="96"/>
      <c r="AD72" s="93"/>
      <c r="AE72" s="96"/>
      <c r="AF72" s="93"/>
      <c r="AG72" s="96"/>
      <c r="AH72" s="107"/>
      <c r="AI72" s="96"/>
      <c r="AJ72" s="107"/>
      <c r="AK72" s="96"/>
      <c r="AL72" s="93"/>
      <c r="AM72" s="96"/>
      <c r="AN72" s="569">
        <f t="shared" si="6"/>
        <v>64</v>
      </c>
    </row>
    <row r="73" spans="1:40" s="17" customFormat="1" ht="20" hidden="1" customHeight="1" x14ac:dyDescent="0.35">
      <c r="A73" s="569">
        <v>34</v>
      </c>
      <c r="B73" s="189" t="s">
        <v>131</v>
      </c>
      <c r="C73" s="48">
        <v>2012</v>
      </c>
      <c r="D73" s="187" t="s">
        <v>92</v>
      </c>
      <c r="E73" s="572">
        <f t="shared" si="9"/>
        <v>0</v>
      </c>
      <c r="F73" s="447" t="e">
        <f t="shared" si="10"/>
        <v>#DIV/0!</v>
      </c>
      <c r="G73" s="451"/>
      <c r="H73" s="99"/>
      <c r="I73" s="627"/>
      <c r="J73" s="93"/>
      <c r="K73" s="96"/>
      <c r="L73" s="93"/>
      <c r="M73" s="96"/>
      <c r="N73" s="93"/>
      <c r="O73" s="96"/>
      <c r="P73" s="108"/>
      <c r="Q73" s="96"/>
      <c r="R73" s="93"/>
      <c r="S73" s="96"/>
      <c r="T73" s="93"/>
      <c r="U73" s="96"/>
      <c r="V73" s="93"/>
      <c r="W73" s="96"/>
      <c r="X73" s="108"/>
      <c r="Y73" s="96"/>
      <c r="Z73" s="93"/>
      <c r="AA73" s="96"/>
      <c r="AB73" s="93"/>
      <c r="AC73" s="96"/>
      <c r="AD73" s="93"/>
      <c r="AE73" s="96"/>
      <c r="AF73" s="93"/>
      <c r="AG73" s="96"/>
      <c r="AH73" s="107"/>
      <c r="AI73" s="96"/>
      <c r="AJ73" s="107"/>
      <c r="AK73" s="96"/>
      <c r="AL73" s="93"/>
      <c r="AM73" s="96"/>
      <c r="AN73" s="569">
        <f t="shared" si="6"/>
        <v>65</v>
      </c>
    </row>
    <row r="74" spans="1:40" s="17" customFormat="1" ht="20" hidden="1" customHeight="1" x14ac:dyDescent="0.35">
      <c r="A74" s="569">
        <v>34</v>
      </c>
      <c r="B74" s="104" t="s">
        <v>99</v>
      </c>
      <c r="C74" s="48">
        <v>2012</v>
      </c>
      <c r="D74" s="72" t="s">
        <v>161</v>
      </c>
      <c r="E74" s="572">
        <f t="shared" si="9"/>
        <v>0</v>
      </c>
      <c r="F74" s="447" t="e">
        <f t="shared" si="10"/>
        <v>#DIV/0!</v>
      </c>
      <c r="G74" s="451"/>
      <c r="H74" s="99"/>
      <c r="I74" s="627"/>
      <c r="J74" s="93"/>
      <c r="K74" s="96"/>
      <c r="L74" s="93"/>
      <c r="M74" s="96"/>
      <c r="N74" s="93"/>
      <c r="O74" s="96"/>
      <c r="P74" s="108"/>
      <c r="Q74" s="96"/>
      <c r="R74" s="93"/>
      <c r="S74" s="96"/>
      <c r="T74" s="93"/>
      <c r="U74" s="96"/>
      <c r="V74" s="93"/>
      <c r="W74" s="96"/>
      <c r="X74" s="108"/>
      <c r="Y74" s="96"/>
      <c r="Z74" s="93"/>
      <c r="AA74" s="96"/>
      <c r="AB74" s="93"/>
      <c r="AC74" s="96"/>
      <c r="AD74" s="93"/>
      <c r="AE74" s="96"/>
      <c r="AF74" s="93"/>
      <c r="AG74" s="96"/>
      <c r="AH74" s="107"/>
      <c r="AI74" s="96"/>
      <c r="AJ74" s="107"/>
      <c r="AK74" s="96"/>
      <c r="AL74" s="93"/>
      <c r="AM74" s="96"/>
      <c r="AN74" s="569">
        <f t="shared" si="6"/>
        <v>66</v>
      </c>
    </row>
    <row r="75" spans="1:40" s="17" customFormat="1" ht="20" hidden="1" customHeight="1" x14ac:dyDescent="0.35">
      <c r="A75" s="569">
        <v>34</v>
      </c>
      <c r="B75" s="115" t="s">
        <v>680</v>
      </c>
      <c r="C75" s="57">
        <v>2012</v>
      </c>
      <c r="D75" s="397" t="s">
        <v>8</v>
      </c>
      <c r="E75" s="572">
        <f t="shared" si="9"/>
        <v>0</v>
      </c>
      <c r="F75" s="447">
        <f t="shared" si="10"/>
        <v>93.5</v>
      </c>
      <c r="G75" s="448">
        <f>COUNT(H75,J75,L75,N75,P75,R75,T75,V75,X75,Z75,AB75,AD75,AF75,AH75,AJ75,AL75)+1</f>
        <v>2</v>
      </c>
      <c r="H75" s="99">
        <v>187</v>
      </c>
      <c r="I75" s="627">
        <v>0</v>
      </c>
      <c r="J75" s="93"/>
      <c r="K75" s="96"/>
      <c r="L75" s="93"/>
      <c r="M75" s="96"/>
      <c r="N75" s="93"/>
      <c r="O75" s="96"/>
      <c r="P75" s="108"/>
      <c r="Q75" s="96"/>
      <c r="R75" s="93"/>
      <c r="S75" s="96"/>
      <c r="T75" s="93"/>
      <c r="U75" s="96"/>
      <c r="V75" s="93"/>
      <c r="W75" s="96"/>
      <c r="X75" s="108"/>
      <c r="Y75" s="96"/>
      <c r="Z75" s="93"/>
      <c r="AA75" s="96"/>
      <c r="AB75" s="93"/>
      <c r="AC75" s="96"/>
      <c r="AD75" s="93"/>
      <c r="AE75" s="96"/>
      <c r="AF75" s="93"/>
      <c r="AG75" s="96"/>
      <c r="AH75" s="107"/>
      <c r="AI75" s="96"/>
      <c r="AJ75" s="107"/>
      <c r="AK75" s="96"/>
      <c r="AL75" s="93"/>
      <c r="AM75" s="96"/>
      <c r="AN75" s="569">
        <f t="shared" si="6"/>
        <v>67</v>
      </c>
    </row>
    <row r="76" spans="1:40" s="17" customFormat="1" ht="20" hidden="1" customHeight="1" x14ac:dyDescent="0.35">
      <c r="A76" s="569">
        <v>34</v>
      </c>
      <c r="B76" s="339" t="s">
        <v>503</v>
      </c>
      <c r="C76" s="48">
        <v>2012</v>
      </c>
      <c r="D76" s="340" t="s">
        <v>526</v>
      </c>
      <c r="E76" s="572">
        <f t="shared" si="9"/>
        <v>0</v>
      </c>
      <c r="F76" s="447">
        <f t="shared" si="10"/>
        <v>100.5</v>
      </c>
      <c r="G76" s="448">
        <f>COUNT(H76,J76,L76,N76,P76,R76,T76,V76,X76,Z76,AB76,AD76,AF76,AH76,AJ76,AL76)</f>
        <v>2</v>
      </c>
      <c r="H76" s="99"/>
      <c r="I76" s="627"/>
      <c r="J76" s="93">
        <v>95</v>
      </c>
      <c r="K76" s="96">
        <v>0</v>
      </c>
      <c r="L76" s="93"/>
      <c r="M76" s="96"/>
      <c r="N76" s="93">
        <v>106</v>
      </c>
      <c r="O76" s="96">
        <v>0</v>
      </c>
      <c r="P76" s="108"/>
      <c r="Q76" s="96"/>
      <c r="R76" s="93"/>
      <c r="S76" s="96"/>
      <c r="T76" s="93"/>
      <c r="U76" s="96"/>
      <c r="V76" s="93"/>
      <c r="W76" s="96"/>
      <c r="X76" s="108"/>
      <c r="Y76" s="96"/>
      <c r="Z76" s="93"/>
      <c r="AA76" s="96"/>
      <c r="AB76" s="93"/>
      <c r="AC76" s="96"/>
      <c r="AD76" s="93"/>
      <c r="AE76" s="96"/>
      <c r="AF76" s="93"/>
      <c r="AG76" s="96"/>
      <c r="AH76" s="107"/>
      <c r="AI76" s="96"/>
      <c r="AJ76" s="107"/>
      <c r="AK76" s="96"/>
      <c r="AL76" s="93"/>
      <c r="AM76" s="96"/>
      <c r="AN76" s="569">
        <f t="shared" si="6"/>
        <v>68</v>
      </c>
    </row>
    <row r="77" spans="1:40" s="17" customFormat="1" ht="20" hidden="1" customHeight="1" x14ac:dyDescent="0.35">
      <c r="A77" s="569">
        <v>34</v>
      </c>
      <c r="B77" s="104" t="s">
        <v>240</v>
      </c>
      <c r="C77" s="48">
        <v>2012</v>
      </c>
      <c r="D77" s="72" t="s">
        <v>92</v>
      </c>
      <c r="E77" s="572">
        <f t="shared" si="9"/>
        <v>0</v>
      </c>
      <c r="F77" s="447" t="e">
        <f t="shared" si="10"/>
        <v>#DIV/0!</v>
      </c>
      <c r="G77" s="451"/>
      <c r="H77" s="99"/>
      <c r="I77" s="627"/>
      <c r="J77" s="93"/>
      <c r="K77" s="96"/>
      <c r="L77" s="93"/>
      <c r="M77" s="96"/>
      <c r="N77" s="93"/>
      <c r="O77" s="96"/>
      <c r="P77" s="108"/>
      <c r="Q77" s="96"/>
      <c r="R77" s="93"/>
      <c r="S77" s="96"/>
      <c r="T77" s="93"/>
      <c r="U77" s="96"/>
      <c r="V77" s="93"/>
      <c r="W77" s="96"/>
      <c r="X77" s="108"/>
      <c r="Y77" s="96"/>
      <c r="Z77" s="93"/>
      <c r="AA77" s="96"/>
      <c r="AB77" s="93"/>
      <c r="AC77" s="96"/>
      <c r="AD77" s="93"/>
      <c r="AE77" s="96"/>
      <c r="AF77" s="93"/>
      <c r="AG77" s="96"/>
      <c r="AH77" s="107"/>
      <c r="AI77" s="96"/>
      <c r="AJ77" s="107"/>
      <c r="AK77" s="96"/>
      <c r="AL77" s="93"/>
      <c r="AM77" s="96"/>
      <c r="AN77" s="569">
        <f t="shared" si="6"/>
        <v>69</v>
      </c>
    </row>
    <row r="78" spans="1:40" s="17" customFormat="1" ht="20" hidden="1" customHeight="1" x14ac:dyDescent="0.35">
      <c r="A78" s="569">
        <v>34</v>
      </c>
      <c r="B78" s="349" t="s">
        <v>469</v>
      </c>
      <c r="C78" s="48">
        <v>2011</v>
      </c>
      <c r="D78" s="347" t="s">
        <v>477</v>
      </c>
      <c r="E78" s="572">
        <f t="shared" si="9"/>
        <v>0</v>
      </c>
      <c r="F78" s="447" t="e">
        <f t="shared" si="10"/>
        <v>#DIV/0!</v>
      </c>
      <c r="G78" s="451"/>
      <c r="H78" s="99"/>
      <c r="I78" s="627"/>
      <c r="J78" s="93"/>
      <c r="K78" s="96"/>
      <c r="L78" s="93"/>
      <c r="M78" s="96"/>
      <c r="N78" s="93"/>
      <c r="O78" s="96"/>
      <c r="P78" s="108"/>
      <c r="Q78" s="96"/>
      <c r="R78" s="93"/>
      <c r="S78" s="96"/>
      <c r="T78" s="93"/>
      <c r="U78" s="96"/>
      <c r="V78" s="93"/>
      <c r="W78" s="96"/>
      <c r="X78" s="108"/>
      <c r="Y78" s="96"/>
      <c r="Z78" s="93"/>
      <c r="AA78" s="96"/>
      <c r="AB78" s="93"/>
      <c r="AC78" s="96"/>
      <c r="AD78" s="93"/>
      <c r="AE78" s="96"/>
      <c r="AF78" s="93"/>
      <c r="AG78" s="96"/>
      <c r="AH78" s="107"/>
      <c r="AI78" s="96"/>
      <c r="AJ78" s="107"/>
      <c r="AK78" s="96"/>
      <c r="AL78" s="93"/>
      <c r="AM78" s="96"/>
      <c r="AN78" s="570"/>
    </row>
    <row r="79" spans="1:40" s="17" customFormat="1" ht="20" hidden="1" customHeight="1" x14ac:dyDescent="0.35">
      <c r="A79" s="569">
        <v>34</v>
      </c>
      <c r="B79" s="104" t="s">
        <v>208</v>
      </c>
      <c r="C79" s="48">
        <v>2012</v>
      </c>
      <c r="D79" s="72" t="s">
        <v>133</v>
      </c>
      <c r="E79" s="572">
        <f t="shared" si="9"/>
        <v>0</v>
      </c>
      <c r="F79" s="447" t="e">
        <f t="shared" si="10"/>
        <v>#DIV/0!</v>
      </c>
      <c r="G79" s="451"/>
      <c r="H79" s="99"/>
      <c r="I79" s="627"/>
      <c r="J79" s="93"/>
      <c r="K79" s="96"/>
      <c r="L79" s="93"/>
      <c r="M79" s="96"/>
      <c r="N79" s="93"/>
      <c r="O79" s="96"/>
      <c r="P79" s="108"/>
      <c r="Q79" s="96"/>
      <c r="R79" s="93"/>
      <c r="S79" s="96"/>
      <c r="T79" s="93"/>
      <c r="U79" s="96"/>
      <c r="V79" s="93"/>
      <c r="W79" s="96"/>
      <c r="X79" s="108"/>
      <c r="Y79" s="96"/>
      <c r="Z79" s="93"/>
      <c r="AA79" s="96"/>
      <c r="AB79" s="93"/>
      <c r="AC79" s="96"/>
      <c r="AD79" s="93"/>
      <c r="AE79" s="96"/>
      <c r="AF79" s="93"/>
      <c r="AG79" s="96"/>
      <c r="AH79" s="107"/>
      <c r="AI79" s="96"/>
      <c r="AJ79" s="107"/>
      <c r="AK79" s="96"/>
      <c r="AL79" s="93"/>
      <c r="AM79" s="96"/>
      <c r="AN79" s="570"/>
    </row>
    <row r="80" spans="1:40" s="17" customFormat="1" ht="20" hidden="1" customHeight="1" x14ac:dyDescent="0.35">
      <c r="A80" s="569">
        <v>34</v>
      </c>
      <c r="B80" s="172" t="s">
        <v>334</v>
      </c>
      <c r="C80" s="48">
        <v>2011</v>
      </c>
      <c r="D80" s="346" t="s">
        <v>37</v>
      </c>
      <c r="E80" s="572">
        <f t="shared" si="9"/>
        <v>0</v>
      </c>
      <c r="F80" s="447" t="e">
        <f t="shared" si="10"/>
        <v>#DIV/0!</v>
      </c>
      <c r="G80" s="451"/>
      <c r="H80" s="99"/>
      <c r="I80" s="637"/>
      <c r="J80" s="93"/>
      <c r="K80" s="96"/>
      <c r="L80" s="93"/>
      <c r="M80" s="96"/>
      <c r="N80" s="93"/>
      <c r="O80" s="96"/>
      <c r="P80" s="108"/>
      <c r="Q80" s="96"/>
      <c r="R80" s="93"/>
      <c r="S80" s="96"/>
      <c r="T80" s="93"/>
      <c r="U80" s="96"/>
      <c r="V80" s="93"/>
      <c r="W80" s="96"/>
      <c r="X80" s="108"/>
      <c r="Y80" s="96"/>
      <c r="Z80" s="93"/>
      <c r="AA80" s="96"/>
      <c r="AB80" s="93"/>
      <c r="AC80" s="96"/>
      <c r="AD80" s="93"/>
      <c r="AE80" s="96"/>
      <c r="AF80" s="93"/>
      <c r="AG80" s="96"/>
      <c r="AH80" s="107"/>
      <c r="AI80" s="96"/>
      <c r="AJ80" s="107"/>
      <c r="AK80" s="96"/>
      <c r="AL80" s="93"/>
      <c r="AM80" s="96"/>
      <c r="AN80" s="570"/>
    </row>
    <row r="81" spans="1:40" s="17" customFormat="1" ht="20" hidden="1" customHeight="1" x14ac:dyDescent="0.35">
      <c r="A81" s="569">
        <v>34</v>
      </c>
      <c r="B81" s="211" t="s">
        <v>385</v>
      </c>
      <c r="C81" s="48">
        <v>2012</v>
      </c>
      <c r="D81" s="212" t="s">
        <v>161</v>
      </c>
      <c r="E81" s="572">
        <f t="shared" si="9"/>
        <v>0</v>
      </c>
      <c r="F81" s="447" t="e">
        <f t="shared" si="10"/>
        <v>#DIV/0!</v>
      </c>
      <c r="G81" s="451"/>
      <c r="H81" s="99"/>
      <c r="I81" s="627"/>
      <c r="J81" s="93"/>
      <c r="K81" s="96"/>
      <c r="L81" s="93"/>
      <c r="M81" s="96"/>
      <c r="N81" s="93"/>
      <c r="O81" s="96"/>
      <c r="P81" s="108"/>
      <c r="Q81" s="96"/>
      <c r="R81" s="93"/>
      <c r="S81" s="96"/>
      <c r="T81" s="93"/>
      <c r="U81" s="96"/>
      <c r="V81" s="93"/>
      <c r="W81" s="96"/>
      <c r="X81" s="108"/>
      <c r="Y81" s="96"/>
      <c r="Z81" s="93"/>
      <c r="AA81" s="96"/>
      <c r="AB81" s="93"/>
      <c r="AC81" s="96"/>
      <c r="AD81" s="93"/>
      <c r="AE81" s="96"/>
      <c r="AF81" s="93"/>
      <c r="AG81" s="96"/>
      <c r="AH81" s="107"/>
      <c r="AI81" s="96"/>
      <c r="AJ81" s="107"/>
      <c r="AK81" s="96"/>
      <c r="AL81" s="93"/>
      <c r="AM81" s="96"/>
      <c r="AN81" s="570"/>
    </row>
    <row r="82" spans="1:40" s="17" customFormat="1" ht="20" hidden="1" customHeight="1" x14ac:dyDescent="0.35">
      <c r="A82" s="569">
        <v>34</v>
      </c>
      <c r="B82" s="189" t="s">
        <v>371</v>
      </c>
      <c r="C82" s="48">
        <v>2012</v>
      </c>
      <c r="D82" s="72" t="s">
        <v>123</v>
      </c>
      <c r="E82" s="572">
        <f t="shared" si="9"/>
        <v>0</v>
      </c>
      <c r="F82" s="447" t="e">
        <f t="shared" si="10"/>
        <v>#DIV/0!</v>
      </c>
      <c r="G82" s="451"/>
      <c r="H82" s="99"/>
      <c r="I82" s="627"/>
      <c r="J82" s="93"/>
      <c r="K82" s="96"/>
      <c r="L82" s="93"/>
      <c r="M82" s="96"/>
      <c r="N82" s="93"/>
      <c r="O82" s="96"/>
      <c r="P82" s="108"/>
      <c r="Q82" s="96"/>
      <c r="R82" s="93"/>
      <c r="S82" s="96"/>
      <c r="T82" s="93"/>
      <c r="U82" s="96"/>
      <c r="V82" s="93"/>
      <c r="W82" s="96"/>
      <c r="X82" s="108"/>
      <c r="Y82" s="96"/>
      <c r="Z82" s="93"/>
      <c r="AA82" s="96"/>
      <c r="AB82" s="93"/>
      <c r="AC82" s="96"/>
      <c r="AD82" s="93"/>
      <c r="AE82" s="96"/>
      <c r="AF82" s="93"/>
      <c r="AG82" s="96"/>
      <c r="AH82" s="107"/>
      <c r="AI82" s="96"/>
      <c r="AJ82" s="107"/>
      <c r="AK82" s="96"/>
      <c r="AL82" s="93"/>
      <c r="AM82" s="96"/>
      <c r="AN82" s="570"/>
    </row>
    <row r="83" spans="1:40" s="17" customFormat="1" ht="20" hidden="1" customHeight="1" x14ac:dyDescent="0.35">
      <c r="A83" s="569">
        <v>34</v>
      </c>
      <c r="B83" s="115" t="s">
        <v>489</v>
      </c>
      <c r="C83" s="57">
        <v>2012</v>
      </c>
      <c r="D83" s="359" t="s">
        <v>490</v>
      </c>
      <c r="E83" s="572">
        <f t="shared" si="9"/>
        <v>0</v>
      </c>
      <c r="F83" s="447" t="e">
        <f t="shared" si="10"/>
        <v>#DIV/0!</v>
      </c>
      <c r="G83" s="451"/>
      <c r="H83" s="99"/>
      <c r="I83" s="627"/>
      <c r="J83" s="93"/>
      <c r="K83" s="96"/>
      <c r="L83" s="93"/>
      <c r="M83" s="96"/>
      <c r="N83" s="93"/>
      <c r="O83" s="96"/>
      <c r="P83" s="108"/>
      <c r="Q83" s="96"/>
      <c r="R83" s="93"/>
      <c r="S83" s="96"/>
      <c r="T83" s="93"/>
      <c r="U83" s="96"/>
      <c r="V83" s="93"/>
      <c r="W83" s="96"/>
      <c r="X83" s="108"/>
      <c r="Y83" s="96"/>
      <c r="Z83" s="93"/>
      <c r="AA83" s="96"/>
      <c r="AB83" s="93"/>
      <c r="AC83" s="96"/>
      <c r="AD83" s="93"/>
      <c r="AE83" s="96"/>
      <c r="AF83" s="93"/>
      <c r="AG83" s="96"/>
      <c r="AH83" s="107"/>
      <c r="AI83" s="96"/>
      <c r="AJ83" s="107"/>
      <c r="AK83" s="96"/>
      <c r="AL83" s="93"/>
      <c r="AM83" s="96"/>
      <c r="AN83" s="570"/>
    </row>
    <row r="84" spans="1:40" s="17" customFormat="1" ht="20" hidden="1" customHeight="1" x14ac:dyDescent="0.35">
      <c r="A84" s="569">
        <v>34</v>
      </c>
      <c r="B84" s="115" t="s">
        <v>512</v>
      </c>
      <c r="C84" s="57">
        <v>2012</v>
      </c>
      <c r="D84" s="320" t="s">
        <v>288</v>
      </c>
      <c r="E84" s="572">
        <f t="shared" si="9"/>
        <v>0</v>
      </c>
      <c r="F84" s="447" t="e">
        <f t="shared" si="10"/>
        <v>#DIV/0!</v>
      </c>
      <c r="G84" s="451"/>
      <c r="H84" s="99"/>
      <c r="I84" s="627"/>
      <c r="J84" s="93"/>
      <c r="K84" s="96"/>
      <c r="L84" s="93"/>
      <c r="M84" s="96"/>
      <c r="N84" s="93"/>
      <c r="O84" s="96"/>
      <c r="P84" s="108"/>
      <c r="Q84" s="96"/>
      <c r="R84" s="93"/>
      <c r="S84" s="96"/>
      <c r="T84" s="93"/>
      <c r="U84" s="96"/>
      <c r="V84" s="93"/>
      <c r="W84" s="96"/>
      <c r="X84" s="108"/>
      <c r="Y84" s="96"/>
      <c r="Z84" s="93"/>
      <c r="AA84" s="96"/>
      <c r="AB84" s="93"/>
      <c r="AC84" s="96"/>
      <c r="AD84" s="93"/>
      <c r="AE84" s="96"/>
      <c r="AF84" s="93"/>
      <c r="AG84" s="96"/>
      <c r="AH84" s="107"/>
      <c r="AI84" s="96"/>
      <c r="AJ84" s="107"/>
      <c r="AK84" s="96"/>
      <c r="AL84" s="93"/>
      <c r="AM84" s="96"/>
      <c r="AN84" s="570"/>
    </row>
    <row r="85" spans="1:40" s="17" customFormat="1" ht="20" hidden="1" customHeight="1" x14ac:dyDescent="0.35">
      <c r="A85" s="569">
        <v>34</v>
      </c>
      <c r="B85" s="277" t="s">
        <v>420</v>
      </c>
      <c r="C85" s="48">
        <v>2012</v>
      </c>
      <c r="D85" s="278" t="s">
        <v>93</v>
      </c>
      <c r="E85" s="572">
        <f t="shared" si="9"/>
        <v>0</v>
      </c>
      <c r="F85" s="447" t="e">
        <f t="shared" si="10"/>
        <v>#DIV/0!</v>
      </c>
      <c r="G85" s="451"/>
      <c r="H85" s="99"/>
      <c r="I85" s="627"/>
      <c r="J85" s="93"/>
      <c r="K85" s="96"/>
      <c r="L85" s="93"/>
      <c r="M85" s="96"/>
      <c r="N85" s="93"/>
      <c r="O85" s="96"/>
      <c r="P85" s="108"/>
      <c r="Q85" s="96"/>
      <c r="R85" s="93"/>
      <c r="S85" s="96"/>
      <c r="T85" s="93"/>
      <c r="U85" s="96"/>
      <c r="V85" s="93"/>
      <c r="W85" s="96"/>
      <c r="X85" s="108"/>
      <c r="Y85" s="96"/>
      <c r="Z85" s="93"/>
      <c r="AA85" s="96"/>
      <c r="AB85" s="93"/>
      <c r="AC85" s="96"/>
      <c r="AD85" s="93"/>
      <c r="AE85" s="96"/>
      <c r="AF85" s="93"/>
      <c r="AG85" s="96"/>
      <c r="AH85" s="107"/>
      <c r="AI85" s="96"/>
      <c r="AJ85" s="107"/>
      <c r="AK85" s="96"/>
      <c r="AL85" s="93"/>
      <c r="AM85" s="96"/>
      <c r="AN85" s="570"/>
    </row>
    <row r="86" spans="1:40" s="17" customFormat="1" ht="20" hidden="1" customHeight="1" x14ac:dyDescent="0.35">
      <c r="A86" s="569">
        <v>34</v>
      </c>
      <c r="B86" s="104" t="s">
        <v>152</v>
      </c>
      <c r="C86" s="48">
        <v>2012</v>
      </c>
      <c r="D86" s="72" t="s">
        <v>153</v>
      </c>
      <c r="E86" s="572">
        <f t="shared" si="9"/>
        <v>0</v>
      </c>
      <c r="F86" s="447" t="e">
        <f t="shared" si="10"/>
        <v>#DIV/0!</v>
      </c>
      <c r="G86" s="451"/>
      <c r="H86" s="99"/>
      <c r="I86" s="627"/>
      <c r="J86" s="93"/>
      <c r="K86" s="96"/>
      <c r="L86" s="93"/>
      <c r="M86" s="96"/>
      <c r="N86" s="93"/>
      <c r="O86" s="96"/>
      <c r="P86" s="108"/>
      <c r="Q86" s="96"/>
      <c r="R86" s="93"/>
      <c r="S86" s="96"/>
      <c r="T86" s="93"/>
      <c r="U86" s="96"/>
      <c r="V86" s="93"/>
      <c r="W86" s="96"/>
      <c r="X86" s="108"/>
      <c r="Y86" s="96"/>
      <c r="Z86" s="93"/>
      <c r="AA86" s="96"/>
      <c r="AB86" s="93"/>
      <c r="AC86" s="96"/>
      <c r="AD86" s="93"/>
      <c r="AE86" s="96"/>
      <c r="AF86" s="93"/>
      <c r="AG86" s="96"/>
      <c r="AH86" s="107"/>
      <c r="AI86" s="96"/>
      <c r="AJ86" s="107"/>
      <c r="AK86" s="96"/>
      <c r="AL86" s="93"/>
      <c r="AM86" s="96"/>
      <c r="AN86" s="570"/>
    </row>
    <row r="87" spans="1:40" s="17" customFormat="1" ht="20" hidden="1" customHeight="1" x14ac:dyDescent="0.35">
      <c r="A87" s="569">
        <v>34</v>
      </c>
      <c r="B87" s="115" t="s">
        <v>685</v>
      </c>
      <c r="C87" s="57">
        <v>2011</v>
      </c>
      <c r="D87" s="397" t="s">
        <v>18</v>
      </c>
      <c r="E87" s="572">
        <f t="shared" ref="E87:E101" si="11">I87+K87+M87+O87+Q87+S87+U87+W87+Y87+AA87+AC87+AE87+AG87+AI87+AK87+AM87</f>
        <v>0</v>
      </c>
      <c r="F87" s="447">
        <f t="shared" si="10"/>
        <v>104.5</v>
      </c>
      <c r="G87" s="448">
        <f>COUNT(H87,J87,L87,N87,P87,R87,T87,V87,X87,Z87,AB87,AD87,AF87,AH87,AJ87,AL87)+1</f>
        <v>2</v>
      </c>
      <c r="H87" s="99">
        <v>209</v>
      </c>
      <c r="I87" s="627">
        <v>0</v>
      </c>
      <c r="J87" s="93"/>
      <c r="K87" s="402"/>
      <c r="L87" s="93"/>
      <c r="M87" s="96"/>
      <c r="N87" s="93"/>
      <c r="O87" s="96"/>
      <c r="P87" s="108"/>
      <c r="Q87" s="96"/>
      <c r="R87" s="93"/>
      <c r="S87" s="96"/>
      <c r="T87" s="93"/>
      <c r="U87" s="96"/>
      <c r="V87" s="93"/>
      <c r="W87" s="96"/>
      <c r="X87" s="108"/>
      <c r="Y87" s="96"/>
      <c r="Z87" s="93"/>
      <c r="AA87" s="96"/>
      <c r="AB87" s="93"/>
      <c r="AC87" s="96"/>
      <c r="AD87" s="93"/>
      <c r="AE87" s="96"/>
      <c r="AF87" s="93"/>
      <c r="AG87" s="96"/>
      <c r="AH87" s="107"/>
      <c r="AI87" s="96"/>
      <c r="AJ87" s="107"/>
      <c r="AK87" s="96"/>
      <c r="AL87" s="93"/>
      <c r="AM87" s="96"/>
      <c r="AN87" s="570"/>
    </row>
    <row r="88" spans="1:40" s="17" customFormat="1" ht="20" hidden="1" customHeight="1" x14ac:dyDescent="0.35">
      <c r="A88" s="569">
        <v>34</v>
      </c>
      <c r="B88" s="166" t="s">
        <v>315</v>
      </c>
      <c r="C88" s="48">
        <v>2011</v>
      </c>
      <c r="D88" s="167" t="s">
        <v>83</v>
      </c>
      <c r="E88" s="572">
        <f t="shared" si="11"/>
        <v>0</v>
      </c>
      <c r="F88" s="447" t="e">
        <f t="shared" si="10"/>
        <v>#DIV/0!</v>
      </c>
      <c r="G88" s="451"/>
      <c r="H88" s="99"/>
      <c r="I88" s="627"/>
      <c r="J88" s="93"/>
      <c r="K88" s="96"/>
      <c r="L88" s="93"/>
      <c r="M88" s="96"/>
      <c r="N88" s="93"/>
      <c r="O88" s="96"/>
      <c r="P88" s="108"/>
      <c r="Q88" s="96"/>
      <c r="R88" s="93"/>
      <c r="S88" s="96"/>
      <c r="T88" s="93"/>
      <c r="U88" s="96"/>
      <c r="V88" s="93"/>
      <c r="W88" s="96"/>
      <c r="X88" s="108"/>
      <c r="Y88" s="96"/>
      <c r="Z88" s="93"/>
      <c r="AA88" s="96"/>
      <c r="AB88" s="93"/>
      <c r="AC88" s="96"/>
      <c r="AD88" s="93"/>
      <c r="AE88" s="96"/>
      <c r="AF88" s="93"/>
      <c r="AG88" s="96"/>
      <c r="AH88" s="107"/>
      <c r="AI88" s="96"/>
      <c r="AJ88" s="107"/>
      <c r="AK88" s="96"/>
      <c r="AL88" s="93"/>
      <c r="AM88" s="96"/>
      <c r="AN88" s="570"/>
    </row>
    <row r="89" spans="1:40" s="17" customFormat="1" ht="20" hidden="1" customHeight="1" x14ac:dyDescent="0.35">
      <c r="A89" s="569">
        <v>34</v>
      </c>
      <c r="B89" s="277" t="s">
        <v>413</v>
      </c>
      <c r="C89" s="62">
        <v>2012</v>
      </c>
      <c r="D89" s="662" t="s">
        <v>414</v>
      </c>
      <c r="E89" s="572">
        <f t="shared" si="11"/>
        <v>0</v>
      </c>
      <c r="F89" s="447" t="e">
        <f t="shared" si="10"/>
        <v>#DIV/0!</v>
      </c>
      <c r="G89" s="451"/>
      <c r="H89" s="99"/>
      <c r="I89" s="627"/>
      <c r="J89" s="93"/>
      <c r="K89" s="96"/>
      <c r="L89" s="93"/>
      <c r="M89" s="96"/>
      <c r="N89" s="93"/>
      <c r="O89" s="96"/>
      <c r="P89" s="108"/>
      <c r="Q89" s="96"/>
      <c r="R89" s="93"/>
      <c r="S89" s="96"/>
      <c r="T89" s="93"/>
      <c r="U89" s="96"/>
      <c r="V89" s="93"/>
      <c r="W89" s="96"/>
      <c r="X89" s="108"/>
      <c r="Y89" s="96"/>
      <c r="Z89" s="93"/>
      <c r="AA89" s="96"/>
      <c r="AB89" s="93"/>
      <c r="AC89" s="96"/>
      <c r="AD89" s="93"/>
      <c r="AE89" s="96"/>
      <c r="AF89" s="93"/>
      <c r="AG89" s="96"/>
      <c r="AH89" s="107"/>
      <c r="AI89" s="96"/>
      <c r="AJ89" s="107"/>
      <c r="AK89" s="96"/>
      <c r="AL89" s="93"/>
      <c r="AM89" s="96"/>
      <c r="AN89" s="570"/>
    </row>
    <row r="90" spans="1:40" s="17" customFormat="1" ht="20" hidden="1" customHeight="1" x14ac:dyDescent="0.35">
      <c r="A90" s="569">
        <v>34</v>
      </c>
      <c r="B90" s="115" t="s">
        <v>454</v>
      </c>
      <c r="C90" s="427">
        <v>2012</v>
      </c>
      <c r="D90" s="525" t="s">
        <v>123</v>
      </c>
      <c r="E90" s="572">
        <f t="shared" si="11"/>
        <v>0</v>
      </c>
      <c r="F90" s="447" t="e">
        <f t="shared" si="10"/>
        <v>#DIV/0!</v>
      </c>
      <c r="G90" s="451"/>
      <c r="H90" s="99"/>
      <c r="I90" s="627"/>
      <c r="J90" s="93"/>
      <c r="K90" s="96"/>
      <c r="L90" s="93"/>
      <c r="M90" s="96"/>
      <c r="N90" s="93"/>
      <c r="O90" s="96"/>
      <c r="P90" s="108"/>
      <c r="Q90" s="96"/>
      <c r="R90" s="93"/>
      <c r="S90" s="96"/>
      <c r="T90" s="93"/>
      <c r="U90" s="96"/>
      <c r="V90" s="93"/>
      <c r="W90" s="96"/>
      <c r="X90" s="108"/>
      <c r="Y90" s="96"/>
      <c r="Z90" s="93"/>
      <c r="AA90" s="96"/>
      <c r="AB90" s="93"/>
      <c r="AC90" s="96"/>
      <c r="AD90" s="93"/>
      <c r="AE90" s="96"/>
      <c r="AF90" s="93"/>
      <c r="AG90" s="96"/>
      <c r="AH90" s="107"/>
      <c r="AI90" s="96"/>
      <c r="AJ90" s="107"/>
      <c r="AK90" s="96"/>
      <c r="AL90" s="93"/>
      <c r="AM90" s="96"/>
      <c r="AN90" s="570"/>
    </row>
    <row r="91" spans="1:40" s="17" customFormat="1" ht="20" hidden="1" customHeight="1" x14ac:dyDescent="0.35">
      <c r="A91" s="569">
        <v>34</v>
      </c>
      <c r="B91" s="104" t="s">
        <v>225</v>
      </c>
      <c r="C91" s="62">
        <v>2012</v>
      </c>
      <c r="D91" s="404" t="s">
        <v>123</v>
      </c>
      <c r="E91" s="572">
        <f t="shared" si="11"/>
        <v>0</v>
      </c>
      <c r="F91" s="447" t="e">
        <f t="shared" si="10"/>
        <v>#DIV/0!</v>
      </c>
      <c r="G91" s="451"/>
      <c r="H91" s="99"/>
      <c r="I91" s="627"/>
      <c r="J91" s="93"/>
      <c r="K91" s="96"/>
      <c r="L91" s="93"/>
      <c r="M91" s="96"/>
      <c r="N91" s="93"/>
      <c r="O91" s="96"/>
      <c r="P91" s="108"/>
      <c r="Q91" s="96"/>
      <c r="R91" s="93"/>
      <c r="S91" s="96"/>
      <c r="T91" s="93"/>
      <c r="U91" s="96"/>
      <c r="V91" s="93"/>
      <c r="W91" s="96"/>
      <c r="X91" s="108"/>
      <c r="Y91" s="96"/>
      <c r="Z91" s="93"/>
      <c r="AA91" s="96"/>
      <c r="AB91" s="93"/>
      <c r="AC91" s="96"/>
      <c r="AD91" s="93"/>
      <c r="AE91" s="96"/>
      <c r="AF91" s="93"/>
      <c r="AG91" s="96"/>
      <c r="AH91" s="107"/>
      <c r="AI91" s="96"/>
      <c r="AJ91" s="107"/>
      <c r="AK91" s="96"/>
      <c r="AL91" s="93"/>
      <c r="AM91" s="96"/>
      <c r="AN91" s="570"/>
    </row>
    <row r="92" spans="1:40" s="17" customFormat="1" ht="20" hidden="1" customHeight="1" x14ac:dyDescent="0.35">
      <c r="A92" s="569">
        <v>34</v>
      </c>
      <c r="B92" s="488" t="s">
        <v>686</v>
      </c>
      <c r="C92" s="62">
        <v>2011</v>
      </c>
      <c r="D92" s="653" t="s">
        <v>429</v>
      </c>
      <c r="E92" s="572">
        <f t="shared" si="11"/>
        <v>0</v>
      </c>
      <c r="F92" s="447">
        <f t="shared" si="10"/>
        <v>93</v>
      </c>
      <c r="G92" s="448">
        <f>COUNT(H92,J92,L92,N92,P92,R92,T92,V92,X92,Z92,AB92,AD92,AF92,AH92,AJ92,AL92)+1</f>
        <v>3</v>
      </c>
      <c r="H92" s="99">
        <v>187</v>
      </c>
      <c r="I92" s="627">
        <v>0</v>
      </c>
      <c r="J92" s="93">
        <v>92</v>
      </c>
      <c r="K92" s="96">
        <v>0</v>
      </c>
      <c r="L92" s="93"/>
      <c r="M92" s="96"/>
      <c r="N92" s="93"/>
      <c r="O92" s="96"/>
      <c r="P92" s="108"/>
      <c r="Q92" s="96"/>
      <c r="R92" s="93"/>
      <c r="S92" s="96"/>
      <c r="T92" s="93"/>
      <c r="U92" s="96"/>
      <c r="V92" s="93"/>
      <c r="W92" s="96"/>
      <c r="X92" s="108"/>
      <c r="Y92" s="96"/>
      <c r="Z92" s="93"/>
      <c r="AA92" s="96"/>
      <c r="AB92" s="93"/>
      <c r="AC92" s="96"/>
      <c r="AD92" s="93"/>
      <c r="AE92" s="96"/>
      <c r="AF92" s="93"/>
      <c r="AG92" s="96"/>
      <c r="AH92" s="107"/>
      <c r="AI92" s="96"/>
      <c r="AJ92" s="107"/>
      <c r="AK92" s="96"/>
      <c r="AL92" s="93"/>
      <c r="AM92" s="96"/>
      <c r="AN92" s="570"/>
    </row>
    <row r="93" spans="1:40" s="17" customFormat="1" ht="20" hidden="1" customHeight="1" x14ac:dyDescent="0.35">
      <c r="A93" s="569">
        <v>34</v>
      </c>
      <c r="B93" s="135" t="s">
        <v>233</v>
      </c>
      <c r="C93" s="665">
        <v>2011</v>
      </c>
      <c r="D93" s="529" t="s">
        <v>234</v>
      </c>
      <c r="E93" s="572">
        <f t="shared" si="11"/>
        <v>0</v>
      </c>
      <c r="F93" s="447">
        <f t="shared" si="10"/>
        <v>0</v>
      </c>
      <c r="G93" s="448">
        <f>COUNT(H93,J93,L93,N93,P93,R93,T93,V93,X93,Z93,AB93,AD93,AF93,AH93,AJ93,AL93)+1</f>
        <v>1</v>
      </c>
      <c r="H93" s="99"/>
      <c r="I93" s="627"/>
      <c r="J93" s="93"/>
      <c r="K93" s="96"/>
      <c r="L93" s="93"/>
      <c r="M93" s="96"/>
      <c r="N93" s="93"/>
      <c r="O93" s="96"/>
      <c r="P93" s="108"/>
      <c r="Q93" s="96"/>
      <c r="R93" s="93"/>
      <c r="S93" s="96"/>
      <c r="T93" s="93"/>
      <c r="U93" s="96"/>
      <c r="V93" s="93"/>
      <c r="W93" s="96"/>
      <c r="X93" s="108"/>
      <c r="Y93" s="96"/>
      <c r="Z93" s="93"/>
      <c r="AA93" s="96"/>
      <c r="AB93" s="93"/>
      <c r="AC93" s="96"/>
      <c r="AD93" s="93"/>
      <c r="AE93" s="96"/>
      <c r="AF93" s="93"/>
      <c r="AG93" s="96"/>
      <c r="AH93" s="107"/>
      <c r="AI93" s="96"/>
      <c r="AJ93" s="107"/>
      <c r="AK93" s="96"/>
      <c r="AL93" s="93"/>
      <c r="AM93" s="96"/>
      <c r="AN93" s="570"/>
    </row>
    <row r="94" spans="1:40" s="17" customFormat="1" ht="20" hidden="1" customHeight="1" x14ac:dyDescent="0.35">
      <c r="A94" s="569">
        <v>34</v>
      </c>
      <c r="B94" s="189" t="s">
        <v>369</v>
      </c>
      <c r="C94" s="62">
        <v>2011</v>
      </c>
      <c r="D94" s="515" t="s">
        <v>32</v>
      </c>
      <c r="E94" s="572">
        <f t="shared" si="11"/>
        <v>0</v>
      </c>
      <c r="F94" s="447">
        <f t="shared" si="10"/>
        <v>0</v>
      </c>
      <c r="G94" s="448">
        <f>COUNT(H94,J94,L94,N94,P94,R94,T94,V94,X94,Z94,AB94,AD94,AF94,AH94,AJ94,AL94)+1</f>
        <v>1</v>
      </c>
      <c r="H94" s="99"/>
      <c r="I94" s="627"/>
      <c r="J94" s="93"/>
      <c r="K94" s="96"/>
      <c r="L94" s="93"/>
      <c r="M94" s="96"/>
      <c r="N94" s="93"/>
      <c r="O94" s="96"/>
      <c r="P94" s="108"/>
      <c r="Q94" s="96"/>
      <c r="R94" s="93"/>
      <c r="S94" s="96"/>
      <c r="T94" s="93"/>
      <c r="U94" s="96"/>
      <c r="V94" s="93"/>
      <c r="W94" s="96"/>
      <c r="X94" s="108"/>
      <c r="Y94" s="96"/>
      <c r="Z94" s="93"/>
      <c r="AA94" s="96"/>
      <c r="AB94" s="93"/>
      <c r="AC94" s="96"/>
      <c r="AD94" s="93"/>
      <c r="AE94" s="96"/>
      <c r="AF94" s="93"/>
      <c r="AG94" s="96"/>
      <c r="AH94" s="107"/>
      <c r="AI94" s="96"/>
      <c r="AJ94" s="107"/>
      <c r="AK94" s="96"/>
      <c r="AL94" s="93"/>
      <c r="AM94" s="96"/>
      <c r="AN94" s="570"/>
    </row>
    <row r="95" spans="1:40" s="17" customFormat="1" ht="20" hidden="1" customHeight="1" x14ac:dyDescent="0.35">
      <c r="A95" s="569">
        <v>34</v>
      </c>
      <c r="B95" s="104" t="s">
        <v>264</v>
      </c>
      <c r="C95" s="62">
        <v>2012</v>
      </c>
      <c r="D95" s="404" t="s">
        <v>265</v>
      </c>
      <c r="E95" s="572">
        <f t="shared" si="11"/>
        <v>0</v>
      </c>
      <c r="F95" s="447">
        <f t="shared" si="10"/>
        <v>0</v>
      </c>
      <c r="G95" s="448">
        <f>COUNT(H95,J95,L95,N95,P95,R95,T95,V95,X95,Z95,AB95,AD95,AF95,AH95,AJ95,AL95)+1</f>
        <v>1</v>
      </c>
      <c r="H95" s="99"/>
      <c r="I95" s="627"/>
      <c r="J95" s="93"/>
      <c r="K95" s="96"/>
      <c r="L95" s="93"/>
      <c r="M95" s="96"/>
      <c r="N95" s="93"/>
      <c r="O95" s="96"/>
      <c r="P95" s="108"/>
      <c r="Q95" s="96"/>
      <c r="R95" s="93"/>
      <c r="S95" s="94"/>
      <c r="T95" s="93"/>
      <c r="U95" s="94"/>
      <c r="V95" s="93"/>
      <c r="W95" s="96"/>
      <c r="X95" s="108"/>
      <c r="Y95" s="96"/>
      <c r="Z95" s="93"/>
      <c r="AA95" s="96"/>
      <c r="AB95" s="93"/>
      <c r="AC95" s="96"/>
      <c r="AD95" s="93"/>
      <c r="AE95" s="96"/>
      <c r="AF95" s="93"/>
      <c r="AG95" s="96"/>
      <c r="AH95" s="107"/>
      <c r="AI95" s="96"/>
      <c r="AJ95" s="107"/>
      <c r="AK95" s="96"/>
      <c r="AL95" s="93"/>
      <c r="AM95" s="96"/>
      <c r="AN95" s="570"/>
    </row>
    <row r="96" spans="1:40" s="17" customFormat="1" ht="20" hidden="1" customHeight="1" x14ac:dyDescent="0.35">
      <c r="A96" s="569">
        <v>34</v>
      </c>
      <c r="B96" s="104" t="s">
        <v>206</v>
      </c>
      <c r="C96" s="62">
        <v>2012</v>
      </c>
      <c r="D96" s="404" t="s">
        <v>133</v>
      </c>
      <c r="E96" s="572">
        <f t="shared" si="11"/>
        <v>0</v>
      </c>
      <c r="F96" s="447">
        <f t="shared" si="10"/>
        <v>0</v>
      </c>
      <c r="G96" s="448">
        <f>COUNT(H96,J96,L96,N96,P96,R96,T96,V96,X96,Z96,AB96,AD96,AF96,AH96,AJ96,AL96)+1</f>
        <v>1</v>
      </c>
      <c r="H96" s="99"/>
      <c r="I96" s="627"/>
      <c r="J96" s="93"/>
      <c r="K96" s="96"/>
      <c r="L96" s="93"/>
      <c r="M96" s="96"/>
      <c r="N96" s="93"/>
      <c r="O96" s="96"/>
      <c r="P96" s="108"/>
      <c r="Q96" s="96"/>
      <c r="R96" s="93"/>
      <c r="S96" s="96"/>
      <c r="T96" s="93"/>
      <c r="U96" s="96"/>
      <c r="V96" s="93"/>
      <c r="W96" s="96"/>
      <c r="X96" s="108"/>
      <c r="Y96" s="96"/>
      <c r="Z96" s="93"/>
      <c r="AA96" s="96"/>
      <c r="AB96" s="93"/>
      <c r="AC96" s="96"/>
      <c r="AD96" s="93"/>
      <c r="AE96" s="96"/>
      <c r="AF96" s="93"/>
      <c r="AG96" s="96"/>
      <c r="AH96" s="107"/>
      <c r="AI96" s="96"/>
      <c r="AJ96" s="107"/>
      <c r="AK96" s="96"/>
      <c r="AL96" s="93"/>
      <c r="AM96" s="96"/>
      <c r="AN96" s="570"/>
    </row>
    <row r="97" spans="1:50" s="17" customFormat="1" ht="20" hidden="1" customHeight="1" x14ac:dyDescent="0.35">
      <c r="A97" s="570"/>
      <c r="B97" s="115" t="s">
        <v>670</v>
      </c>
      <c r="C97" s="57">
        <v>2011</v>
      </c>
      <c r="D97" s="663" t="s">
        <v>239</v>
      </c>
      <c r="E97" s="572">
        <f t="shared" si="11"/>
        <v>0</v>
      </c>
      <c r="F97" s="447" t="e">
        <f>(H97+J97+L97+N97+P97+R97+#REF!+V98+X98+Z98+AB98+AD98+AF98+AH98+AJ98+AL98)/G97</f>
        <v>#REF!</v>
      </c>
      <c r="G97" s="448">
        <f>COUNT(H97,J97,L97,N97,P97,R97,T97,V97,X97,Z97,AB97,AD97,AF97,AH97,AJ97,AL97)</f>
        <v>1</v>
      </c>
      <c r="H97" s="99"/>
      <c r="I97" s="627"/>
      <c r="J97" s="93"/>
      <c r="K97" s="96"/>
      <c r="L97" s="93"/>
      <c r="M97" s="96"/>
      <c r="N97" s="93">
        <v>92</v>
      </c>
      <c r="O97" s="96">
        <v>0</v>
      </c>
      <c r="P97" s="108"/>
      <c r="Q97" s="96"/>
      <c r="R97" s="93"/>
      <c r="S97" s="96"/>
      <c r="T97" s="93"/>
      <c r="U97" s="96"/>
      <c r="V97" s="93"/>
      <c r="W97" s="96"/>
      <c r="X97" s="108"/>
      <c r="Y97" s="96"/>
      <c r="Z97" s="93"/>
      <c r="AA97" s="96"/>
      <c r="AB97" s="93"/>
      <c r="AC97" s="96"/>
      <c r="AD97" s="93"/>
      <c r="AE97" s="96"/>
      <c r="AF97" s="93"/>
      <c r="AG97" s="96"/>
      <c r="AH97" s="107"/>
      <c r="AI97" s="96"/>
      <c r="AJ97" s="107"/>
      <c r="AK97" s="96"/>
      <c r="AL97" s="93"/>
      <c r="AM97" s="96"/>
      <c r="AN97" s="570"/>
    </row>
    <row r="98" spans="1:50" s="17" customFormat="1" ht="20" hidden="1" customHeight="1" x14ac:dyDescent="0.35">
      <c r="A98" s="570"/>
      <c r="B98" s="189" t="s">
        <v>372</v>
      </c>
      <c r="C98" s="62">
        <v>2012</v>
      </c>
      <c r="D98" s="515" t="s">
        <v>92</v>
      </c>
      <c r="E98" s="572">
        <f t="shared" si="11"/>
        <v>0</v>
      </c>
      <c r="F98" s="447">
        <f>(H98+J98+L98+N98+P98+R98+T99+V99+X99+Z99+AB99+AD99+AF99+AH99+AJ99+AL99)/G98</f>
        <v>0</v>
      </c>
      <c r="G98" s="448">
        <f>COUNT(H98,J98,L98,N98,P98,R98,T98,V98,X98,Z98,AB98,AD98,AF98,AH98,AJ98,AL98)+1</f>
        <v>1</v>
      </c>
      <c r="H98" s="99"/>
      <c r="I98" s="627"/>
      <c r="J98" s="93"/>
      <c r="K98" s="96"/>
      <c r="L98" s="93"/>
      <c r="M98" s="96"/>
      <c r="N98" s="93"/>
      <c r="O98" s="96"/>
      <c r="P98" s="108"/>
      <c r="Q98" s="96"/>
      <c r="R98" s="93"/>
      <c r="S98" s="96"/>
      <c r="T98" s="93"/>
      <c r="U98" s="96"/>
      <c r="V98" s="93"/>
      <c r="W98" s="96"/>
      <c r="X98" s="108"/>
      <c r="Y98" s="96"/>
      <c r="Z98" s="93"/>
      <c r="AA98" s="96"/>
      <c r="AB98" s="93"/>
      <c r="AC98" s="96"/>
      <c r="AD98" s="93"/>
      <c r="AE98" s="96"/>
      <c r="AF98" s="93"/>
      <c r="AG98" s="96"/>
      <c r="AH98" s="107"/>
      <c r="AI98" s="96"/>
      <c r="AJ98" s="107"/>
      <c r="AK98" s="96"/>
      <c r="AL98" s="93"/>
      <c r="AM98" s="96"/>
      <c r="AN98" s="570"/>
    </row>
    <row r="99" spans="1:50" s="17" customFormat="1" ht="20" hidden="1" customHeight="1" x14ac:dyDescent="0.35">
      <c r="A99" s="570"/>
      <c r="B99" s="338" t="s">
        <v>517</v>
      </c>
      <c r="C99" s="62">
        <v>2012</v>
      </c>
      <c r="D99" s="662" t="s">
        <v>288</v>
      </c>
      <c r="E99" s="572">
        <f t="shared" si="11"/>
        <v>0</v>
      </c>
      <c r="F99" s="447">
        <f>(H99+J99+L99+N99+P99+R99+T100+V100+X100+Z100+AB100+AD100+AF100+AH100+AJ100+AL100)/G99</f>
        <v>0</v>
      </c>
      <c r="G99" s="448">
        <f>COUNT(H99,J99,L99,N99,P99,R99,T99,V99,X99,Z99,AB99,AD99,AF99,AH99,AJ99,AL99)+1</f>
        <v>1</v>
      </c>
      <c r="H99" s="99"/>
      <c r="I99" s="627"/>
      <c r="J99" s="93"/>
      <c r="K99" s="96"/>
      <c r="L99" s="93"/>
      <c r="M99" s="96"/>
      <c r="N99" s="93"/>
      <c r="O99" s="96"/>
      <c r="P99" s="108"/>
      <c r="Q99" s="96"/>
      <c r="R99" s="93"/>
      <c r="S99" s="96"/>
      <c r="T99" s="93"/>
      <c r="U99" s="96"/>
      <c r="V99" s="93"/>
      <c r="W99" s="96"/>
      <c r="X99" s="108"/>
      <c r="Y99" s="96"/>
      <c r="Z99" s="93"/>
      <c r="AA99" s="96"/>
      <c r="AB99" s="93"/>
      <c r="AC99" s="96"/>
      <c r="AD99" s="93"/>
      <c r="AE99" s="96"/>
      <c r="AF99" s="93"/>
      <c r="AG99" s="96"/>
      <c r="AH99" s="107"/>
      <c r="AI99" s="96"/>
      <c r="AJ99" s="107"/>
      <c r="AK99" s="96"/>
      <c r="AL99" s="93"/>
      <c r="AM99" s="96"/>
      <c r="AN99" s="570"/>
    </row>
    <row r="100" spans="1:50" s="17" customFormat="1" ht="20" hidden="1" customHeight="1" x14ac:dyDescent="0.35">
      <c r="A100" s="570"/>
      <c r="B100" s="211" t="s">
        <v>383</v>
      </c>
      <c r="C100" s="62">
        <v>2011</v>
      </c>
      <c r="D100" s="662" t="s">
        <v>77</v>
      </c>
      <c r="E100" s="572">
        <f t="shared" si="11"/>
        <v>0</v>
      </c>
      <c r="F100" s="447">
        <f>(H100+J100+L100+N100+P100+R100+T101+V101+X101+Z101+AB101+AD101+AF101+AH101+AJ101+AL101)/G100</f>
        <v>0</v>
      </c>
      <c r="G100" s="448">
        <f>COUNT(H100,J100,L100,N100,P100,R100,T100,V100,X100,Z100,AB100,AD100,AF100,AH100,AJ100,AL100)+1</f>
        <v>1</v>
      </c>
      <c r="H100" s="99"/>
      <c r="I100" s="627"/>
      <c r="J100" s="93"/>
      <c r="K100" s="96"/>
      <c r="L100" s="93"/>
      <c r="M100" s="96"/>
      <c r="N100" s="93"/>
      <c r="O100" s="96"/>
      <c r="P100" s="108"/>
      <c r="Q100" s="96"/>
      <c r="R100" s="93"/>
      <c r="S100" s="96"/>
      <c r="T100" s="93"/>
      <c r="U100" s="96"/>
      <c r="V100" s="93"/>
      <c r="W100" s="96"/>
      <c r="X100" s="108"/>
      <c r="Y100" s="96"/>
      <c r="Z100" s="93"/>
      <c r="AA100" s="96"/>
      <c r="AB100" s="93"/>
      <c r="AC100" s="96"/>
      <c r="AD100" s="93"/>
      <c r="AE100" s="96"/>
      <c r="AF100" s="93"/>
      <c r="AG100" s="96"/>
      <c r="AH100" s="107"/>
      <c r="AI100" s="96"/>
      <c r="AJ100" s="107"/>
      <c r="AK100" s="96"/>
      <c r="AL100" s="93"/>
      <c r="AM100" s="96"/>
      <c r="AN100" s="570"/>
    </row>
    <row r="101" spans="1:50" s="17" customFormat="1" ht="20" hidden="1" customHeight="1" x14ac:dyDescent="0.35">
      <c r="A101" s="570"/>
      <c r="B101" s="115" t="s">
        <v>319</v>
      </c>
      <c r="C101" s="427">
        <v>2012</v>
      </c>
      <c r="D101" s="662" t="s">
        <v>91</v>
      </c>
      <c r="E101" s="572">
        <f t="shared" si="11"/>
        <v>0</v>
      </c>
      <c r="F101" s="447">
        <f>(H101+J101+L101+N101+P101+R101+T105+V105+X105+Z105+AB105+AD105+AF105+AH105+AJ105+AL105)/G101</f>
        <v>0</v>
      </c>
      <c r="G101" s="448">
        <f>COUNT(H101,J101,L101,N101,P101,R101,T101,V101,X101,Z101,AB101,AD101,AF101,AH101,AJ101,AL101)+1</f>
        <v>1</v>
      </c>
      <c r="H101" s="99"/>
      <c r="I101" s="627"/>
      <c r="J101" s="93"/>
      <c r="K101" s="96"/>
      <c r="L101" s="93"/>
      <c r="M101" s="96"/>
      <c r="N101" s="93"/>
      <c r="O101" s="96"/>
      <c r="P101" s="108"/>
      <c r="Q101" s="96"/>
      <c r="R101" s="93"/>
      <c r="S101" s="96"/>
      <c r="T101" s="93"/>
      <c r="U101" s="96"/>
      <c r="V101" s="93"/>
      <c r="W101" s="96"/>
      <c r="X101" s="108"/>
      <c r="Y101" s="96"/>
      <c r="Z101" s="93"/>
      <c r="AA101" s="96"/>
      <c r="AB101" s="93"/>
      <c r="AC101" s="96"/>
      <c r="AD101" s="93"/>
      <c r="AE101" s="96"/>
      <c r="AF101" s="93"/>
      <c r="AG101" s="96"/>
      <c r="AH101" s="107"/>
      <c r="AI101" s="96"/>
      <c r="AJ101" s="107"/>
      <c r="AK101" s="96"/>
      <c r="AL101" s="93"/>
      <c r="AM101" s="96"/>
      <c r="AN101" s="570"/>
    </row>
    <row r="102" spans="1:50" s="17" customFormat="1" ht="20" customHeight="1" x14ac:dyDescent="0.35">
      <c r="A102" s="570"/>
      <c r="B102" s="115"/>
      <c r="C102" s="427"/>
      <c r="D102" s="428"/>
      <c r="E102" s="572">
        <f t="shared" ref="E102" si="12">I102+K102+M102+O102+Q102+S102+U102+W102+Y102+AA102+AC102+AE102+AG102+AI102+AK102+AM102</f>
        <v>0</v>
      </c>
      <c r="F102" s="443"/>
      <c r="G102" s="717"/>
      <c r="H102" s="99"/>
      <c r="I102" s="627"/>
      <c r="J102" s="93"/>
      <c r="K102" s="96"/>
      <c r="L102" s="93"/>
      <c r="M102" s="96"/>
      <c r="N102" s="93"/>
      <c r="O102" s="96"/>
      <c r="P102" s="108"/>
      <c r="Q102" s="96"/>
      <c r="R102" s="93"/>
      <c r="S102" s="96"/>
      <c r="T102" s="93"/>
      <c r="U102" s="96"/>
      <c r="V102" s="93"/>
      <c r="W102" s="96"/>
      <c r="X102" s="108"/>
      <c r="Y102" s="96"/>
      <c r="Z102" s="93"/>
      <c r="AA102" s="96"/>
      <c r="AB102" s="93"/>
      <c r="AC102" s="96"/>
      <c r="AD102" s="93"/>
      <c r="AE102" s="96"/>
      <c r="AF102" s="93"/>
      <c r="AG102" s="96"/>
      <c r="AH102" s="107"/>
      <c r="AI102" s="96"/>
      <c r="AJ102" s="107"/>
      <c r="AK102" s="96"/>
      <c r="AL102" s="93"/>
      <c r="AM102" s="96"/>
      <c r="AN102" s="570"/>
    </row>
    <row r="103" spans="1:50" s="17" customFormat="1" ht="20" customHeight="1" x14ac:dyDescent="0.35">
      <c r="A103" s="570"/>
      <c r="B103" s="115"/>
      <c r="C103" s="427"/>
      <c r="D103" s="428"/>
      <c r="E103" s="572">
        <f t="shared" ref="E103" si="13">I103+K103+M103+O103+Q103+S103+U103+W103+Y103+AA103+AC103+AE103+AG103+AI103+AK103+AM103</f>
        <v>0</v>
      </c>
      <c r="F103" s="443"/>
      <c r="G103" s="717"/>
      <c r="H103" s="99"/>
      <c r="I103" s="627"/>
      <c r="J103" s="93"/>
      <c r="K103" s="96"/>
      <c r="L103" s="93"/>
      <c r="M103" s="96"/>
      <c r="N103" s="93"/>
      <c r="O103" s="96"/>
      <c r="P103" s="108"/>
      <c r="Q103" s="96"/>
      <c r="R103" s="93"/>
      <c r="S103" s="96"/>
      <c r="T103" s="93"/>
      <c r="U103" s="96"/>
      <c r="V103" s="93"/>
      <c r="W103" s="96"/>
      <c r="X103" s="108"/>
      <c r="Y103" s="96"/>
      <c r="Z103" s="93"/>
      <c r="AA103" s="96"/>
      <c r="AB103" s="93"/>
      <c r="AC103" s="96"/>
      <c r="AD103" s="93"/>
      <c r="AE103" s="96"/>
      <c r="AF103" s="93"/>
      <c r="AG103" s="96"/>
      <c r="AH103" s="107"/>
      <c r="AI103" s="96"/>
      <c r="AJ103" s="107"/>
      <c r="AK103" s="96"/>
      <c r="AL103" s="93"/>
      <c r="AM103" s="96"/>
      <c r="AN103" s="570"/>
    </row>
    <row r="104" spans="1:50" s="17" customFormat="1" ht="20" customHeight="1" thickBot="1" x14ac:dyDescent="0.4">
      <c r="A104" s="571"/>
      <c r="B104" s="350"/>
      <c r="C104" s="248"/>
      <c r="D104" s="348"/>
      <c r="E104" s="573"/>
      <c r="F104" s="444"/>
      <c r="G104" s="718"/>
      <c r="H104" s="99"/>
      <c r="I104" s="98"/>
      <c r="J104" s="93"/>
      <c r="K104" s="98"/>
      <c r="L104" s="93"/>
      <c r="M104" s="98"/>
      <c r="N104" s="93"/>
      <c r="O104" s="98"/>
      <c r="P104" s="108"/>
      <c r="Q104" s="98"/>
      <c r="R104" s="93"/>
      <c r="S104" s="98"/>
      <c r="T104" s="93"/>
      <c r="U104" s="98"/>
      <c r="V104" s="97"/>
      <c r="W104" s="98"/>
      <c r="X104" s="97"/>
      <c r="Y104" s="98"/>
      <c r="Z104" s="97"/>
      <c r="AA104" s="98"/>
      <c r="AB104" s="93"/>
      <c r="AC104" s="98"/>
      <c r="AD104" s="93"/>
      <c r="AE104" s="98"/>
      <c r="AF104" s="93"/>
      <c r="AG104" s="98"/>
      <c r="AH104" s="97"/>
      <c r="AI104" s="98"/>
      <c r="AJ104" s="107"/>
      <c r="AK104" s="98"/>
      <c r="AL104" s="93"/>
      <c r="AM104" s="98"/>
      <c r="AN104" s="571"/>
    </row>
    <row r="105" spans="1:50" s="17" customFormat="1" ht="20.25" customHeight="1" thickBot="1" x14ac:dyDescent="0.4">
      <c r="A105" s="536"/>
      <c r="E105" s="536"/>
      <c r="I105" s="197">
        <f>SUM(I9:I104)</f>
        <v>593.6</v>
      </c>
      <c r="K105" s="197">
        <f>SUM(K9:K104)</f>
        <v>371</v>
      </c>
      <c r="M105" s="197">
        <f>SUM(M9:M104)</f>
        <v>742</v>
      </c>
      <c r="O105" s="197">
        <f>SUM(O9:O104)</f>
        <v>370.88000000000005</v>
      </c>
      <c r="Q105" s="197">
        <f>SUM(Q9:Q104)</f>
        <v>371</v>
      </c>
      <c r="S105" s="197">
        <f>SUM(S9:S104)</f>
        <v>371</v>
      </c>
      <c r="U105" s="197">
        <f>SUM(U9:U104)</f>
        <v>482.3</v>
      </c>
      <c r="V105" s="198"/>
      <c r="W105" s="177">
        <f>SUM(W9:W29)</f>
        <v>479.05000000000007</v>
      </c>
      <c r="Y105" s="154">
        <f>SUM(Y9:Y29)</f>
        <v>361.48999999999995</v>
      </c>
      <c r="AA105" s="157">
        <f>SUM(AA9:AA29)</f>
        <v>369.98999999999995</v>
      </c>
      <c r="AC105" s="157">
        <f>SUM(AC9:AC29)</f>
        <v>0</v>
      </c>
      <c r="AE105" s="154">
        <f>SUM(AE9:AE29)</f>
        <v>0</v>
      </c>
      <c r="AG105" s="154">
        <f>SUM(AG9:AG29)</f>
        <v>0</v>
      </c>
      <c r="AI105" s="154">
        <f>SUM(AI9:AI29)</f>
        <v>0</v>
      </c>
      <c r="AJ105" s="125"/>
      <c r="AK105" s="154">
        <f>SUM(AK9:AK29)</f>
        <v>0</v>
      </c>
      <c r="AL105" s="125"/>
      <c r="AM105" s="157">
        <f>SUM(AM9:AM29)</f>
        <v>0</v>
      </c>
      <c r="AN105" s="536"/>
    </row>
    <row r="106" spans="1:50" ht="13" thickBot="1" x14ac:dyDescent="0.4"/>
    <row r="107" spans="1:50" ht="28" customHeight="1" thickBot="1" x14ac:dyDescent="0.4">
      <c r="B107" s="856" t="s">
        <v>529</v>
      </c>
      <c r="C107" s="857"/>
      <c r="D107" s="858"/>
      <c r="H107" s="142"/>
      <c r="I107" s="143" t="s">
        <v>271</v>
      </c>
      <c r="J107" s="27"/>
      <c r="K107" s="27"/>
      <c r="L107" s="27"/>
      <c r="M107" s="88"/>
      <c r="N107" s="225"/>
      <c r="O107" s="143" t="s">
        <v>272</v>
      </c>
      <c r="P107" s="45"/>
      <c r="Q107" s="18"/>
      <c r="R107" s="45"/>
      <c r="S107" s="158"/>
      <c r="T107" s="143" t="s">
        <v>302</v>
      </c>
    </row>
    <row r="108" spans="1:50" ht="13" thickBot="1" x14ac:dyDescent="0.4"/>
    <row r="109" spans="1:50" s="17" customFormat="1" ht="49" customHeight="1" thickBot="1" x14ac:dyDescent="0.4">
      <c r="A109" s="848" t="s">
        <v>13</v>
      </c>
      <c r="B109" s="849"/>
      <c r="C109" s="849"/>
      <c r="D109" s="849"/>
      <c r="E109" s="849"/>
      <c r="F109" s="849"/>
      <c r="G109" s="849"/>
      <c r="H109" s="849"/>
      <c r="I109" s="849"/>
      <c r="J109" s="849"/>
      <c r="K109" s="849"/>
      <c r="L109" s="849"/>
      <c r="M109" s="849"/>
      <c r="N109" s="849"/>
      <c r="O109" s="849"/>
      <c r="P109" s="849"/>
      <c r="Q109" s="849"/>
      <c r="R109" s="849"/>
      <c r="S109" s="849"/>
      <c r="T109" s="849"/>
      <c r="U109" s="849"/>
      <c r="V109" s="849"/>
      <c r="W109" s="849"/>
      <c r="X109" s="849"/>
      <c r="Y109" s="849"/>
      <c r="Z109" s="849"/>
      <c r="AA109" s="849"/>
      <c r="AB109" s="849"/>
      <c r="AC109" s="849"/>
      <c r="AD109" s="849"/>
      <c r="AE109" s="849"/>
      <c r="AF109" s="849"/>
      <c r="AG109" s="849"/>
      <c r="AH109" s="849"/>
      <c r="AI109" s="849"/>
      <c r="AJ109" s="849"/>
      <c r="AK109" s="849"/>
      <c r="AL109" s="849"/>
      <c r="AM109" s="849"/>
      <c r="AN109" s="536"/>
    </row>
    <row r="110" spans="1:50" s="17" customFormat="1" ht="36" customHeight="1" thickBot="1" x14ac:dyDescent="0.4">
      <c r="A110" s="536"/>
      <c r="E110" s="536"/>
      <c r="H110" s="830" t="s">
        <v>530</v>
      </c>
      <c r="I110" s="831"/>
      <c r="J110" s="830">
        <v>46089</v>
      </c>
      <c r="K110" s="831"/>
      <c r="L110" s="830" t="s">
        <v>588</v>
      </c>
      <c r="M110" s="831"/>
      <c r="N110" s="830">
        <v>46124</v>
      </c>
      <c r="O110" s="831"/>
      <c r="P110" s="830">
        <v>46138</v>
      </c>
      <c r="Q110" s="831"/>
      <c r="R110" s="830">
        <v>46152</v>
      </c>
      <c r="S110" s="831"/>
      <c r="T110" s="834">
        <v>46167</v>
      </c>
      <c r="U110" s="835"/>
      <c r="V110" s="834">
        <v>46187</v>
      </c>
      <c r="W110" s="835"/>
      <c r="X110" s="834">
        <v>46201</v>
      </c>
      <c r="Y110" s="835"/>
      <c r="Z110" s="834">
        <v>46215</v>
      </c>
      <c r="AA110" s="835"/>
      <c r="AB110" s="834"/>
      <c r="AC110" s="835"/>
      <c r="AD110" s="834"/>
      <c r="AE110" s="835"/>
      <c r="AF110" s="845"/>
      <c r="AG110" s="846"/>
      <c r="AH110" s="834"/>
      <c r="AI110" s="835"/>
      <c r="AJ110" s="834"/>
      <c r="AK110" s="835"/>
      <c r="AL110" s="845"/>
      <c r="AM110" s="846"/>
      <c r="AN110" s="536"/>
    </row>
    <row r="111" spans="1:50" s="17" customFormat="1" ht="57" customHeight="1" thickBot="1" x14ac:dyDescent="0.4">
      <c r="A111" s="562"/>
      <c r="B111" s="850" t="s">
        <v>550</v>
      </c>
      <c r="C111" s="851"/>
      <c r="D111" s="851"/>
      <c r="E111" s="851"/>
      <c r="F111" s="851"/>
      <c r="G111" s="852"/>
      <c r="H111" s="828" t="s">
        <v>528</v>
      </c>
      <c r="I111" s="829"/>
      <c r="J111" s="828" t="s">
        <v>570</v>
      </c>
      <c r="K111" s="829"/>
      <c r="L111" s="828" t="s">
        <v>589</v>
      </c>
      <c r="M111" s="829"/>
      <c r="N111" s="828" t="s">
        <v>597</v>
      </c>
      <c r="O111" s="829"/>
      <c r="P111" s="828" t="s">
        <v>713</v>
      </c>
      <c r="Q111" s="829"/>
      <c r="R111" s="828" t="s">
        <v>714</v>
      </c>
      <c r="S111" s="829"/>
      <c r="T111" s="832" t="s">
        <v>733</v>
      </c>
      <c r="U111" s="833"/>
      <c r="V111" s="832" t="s">
        <v>759</v>
      </c>
      <c r="W111" s="833"/>
      <c r="X111" s="832" t="s">
        <v>770</v>
      </c>
      <c r="Y111" s="833"/>
      <c r="Z111" s="832" t="s">
        <v>775</v>
      </c>
      <c r="AA111" s="833"/>
      <c r="AB111" s="853"/>
      <c r="AC111" s="854"/>
      <c r="AD111" s="853"/>
      <c r="AE111" s="854"/>
      <c r="AF111" s="853"/>
      <c r="AG111" s="854"/>
      <c r="AH111" s="853"/>
      <c r="AI111" s="855"/>
      <c r="AJ111" s="853"/>
      <c r="AK111" s="854"/>
      <c r="AL111" s="853"/>
      <c r="AM111" s="854"/>
      <c r="AN111" s="536"/>
      <c r="AO111" s="839" t="s">
        <v>540</v>
      </c>
      <c r="AP111" s="819"/>
      <c r="AQ111" s="818" t="s">
        <v>541</v>
      </c>
      <c r="AR111" s="819"/>
      <c r="AS111" s="818" t="s">
        <v>543</v>
      </c>
      <c r="AT111" s="819"/>
      <c r="AU111" s="818" t="s">
        <v>542</v>
      </c>
      <c r="AV111" s="819"/>
      <c r="AW111" s="818" t="s">
        <v>587</v>
      </c>
      <c r="AX111" s="819"/>
    </row>
    <row r="112" spans="1:50" s="17" customFormat="1" ht="32" customHeight="1" thickBot="1" x14ac:dyDescent="0.4">
      <c r="A112" s="542" t="s">
        <v>176</v>
      </c>
      <c r="B112" s="565" t="s">
        <v>2</v>
      </c>
      <c r="C112" s="542" t="s">
        <v>115</v>
      </c>
      <c r="D112" s="566" t="s">
        <v>3</v>
      </c>
      <c r="E112" s="546" t="s">
        <v>4</v>
      </c>
      <c r="F112" s="411" t="s">
        <v>559</v>
      </c>
      <c r="G112" s="434" t="s">
        <v>585</v>
      </c>
      <c r="H112" s="75" t="s">
        <v>5</v>
      </c>
      <c r="I112" s="153" t="s">
        <v>6</v>
      </c>
      <c r="J112" s="79" t="s">
        <v>5</v>
      </c>
      <c r="K112" s="153" t="s">
        <v>6</v>
      </c>
      <c r="L112" s="457" t="s">
        <v>5</v>
      </c>
      <c r="M112" s="153" t="s">
        <v>6</v>
      </c>
      <c r="N112" s="79" t="s">
        <v>5</v>
      </c>
      <c r="O112" s="153" t="s">
        <v>6</v>
      </c>
      <c r="P112" s="79" t="s">
        <v>5</v>
      </c>
      <c r="Q112" s="153" t="s">
        <v>6</v>
      </c>
      <c r="R112" s="457" t="s">
        <v>5</v>
      </c>
      <c r="S112" s="153" t="s">
        <v>6</v>
      </c>
      <c r="T112" s="79" t="s">
        <v>5</v>
      </c>
      <c r="U112" s="182" t="s">
        <v>6</v>
      </c>
      <c r="V112" s="75" t="s">
        <v>5</v>
      </c>
      <c r="W112" s="153" t="s">
        <v>6</v>
      </c>
      <c r="X112" s="79" t="s">
        <v>5</v>
      </c>
      <c r="Y112" s="153" t="s">
        <v>6</v>
      </c>
      <c r="Z112" s="457" t="s">
        <v>5</v>
      </c>
      <c r="AA112" s="153" t="s">
        <v>6</v>
      </c>
      <c r="AB112" s="79" t="s">
        <v>5</v>
      </c>
      <c r="AC112" s="153" t="s">
        <v>6</v>
      </c>
      <c r="AD112" s="79" t="s">
        <v>5</v>
      </c>
      <c r="AE112" s="153" t="s">
        <v>6</v>
      </c>
      <c r="AF112" s="79" t="s">
        <v>5</v>
      </c>
      <c r="AG112" s="153" t="s">
        <v>6</v>
      </c>
      <c r="AH112" s="79" t="s">
        <v>5</v>
      </c>
      <c r="AI112" s="153" t="s">
        <v>6</v>
      </c>
      <c r="AJ112" s="79" t="s">
        <v>5</v>
      </c>
      <c r="AK112" s="153" t="s">
        <v>6</v>
      </c>
      <c r="AL112" s="79" t="s">
        <v>5</v>
      </c>
      <c r="AM112" s="153" t="s">
        <v>6</v>
      </c>
      <c r="AN112" s="542" t="s">
        <v>176</v>
      </c>
      <c r="AO112" s="391" t="s">
        <v>217</v>
      </c>
      <c r="AP112" s="392" t="s">
        <v>217</v>
      </c>
      <c r="AQ112" s="393">
        <v>-0.4</v>
      </c>
      <c r="AR112" s="394" t="s">
        <v>189</v>
      </c>
      <c r="AS112" s="395">
        <v>0.3</v>
      </c>
      <c r="AT112" s="272" t="s">
        <v>189</v>
      </c>
      <c r="AU112" s="395">
        <v>0.6</v>
      </c>
      <c r="AV112" s="272" t="s">
        <v>189</v>
      </c>
      <c r="AW112" s="395">
        <v>0.6</v>
      </c>
      <c r="AX112" s="272" t="s">
        <v>189</v>
      </c>
    </row>
    <row r="113" spans="1:50" s="17" customFormat="1" ht="20.25" customHeight="1" x14ac:dyDescent="0.35">
      <c r="A113" s="569">
        <v>1</v>
      </c>
      <c r="B113" s="226" t="s">
        <v>662</v>
      </c>
      <c r="C113" s="48">
        <v>2011</v>
      </c>
      <c r="D113" s="212" t="s">
        <v>33</v>
      </c>
      <c r="E113" s="550">
        <f t="shared" ref="E113:E157" si="14">I113+K113+M113+O113+Q113+S113+U113+W113+Y113+AA113+AC113+AE113+AG113+AI113+AK113+AM113</f>
        <v>371.63</v>
      </c>
      <c r="F113" s="412"/>
      <c r="G113" s="439"/>
      <c r="H113" s="458">
        <v>147</v>
      </c>
      <c r="I113" s="658">
        <v>0.8</v>
      </c>
      <c r="J113" s="458"/>
      <c r="K113" s="614"/>
      <c r="L113" s="341">
        <v>216</v>
      </c>
      <c r="M113" s="163">
        <v>200</v>
      </c>
      <c r="N113" s="341">
        <v>68</v>
      </c>
      <c r="O113" s="265">
        <v>85</v>
      </c>
      <c r="P113" s="341"/>
      <c r="Q113" s="265"/>
      <c r="R113" s="341">
        <v>73</v>
      </c>
      <c r="S113" s="265">
        <v>53.33</v>
      </c>
      <c r="T113" s="341"/>
      <c r="U113" s="671"/>
      <c r="V113" s="341">
        <v>73</v>
      </c>
      <c r="W113" s="163">
        <v>32.5</v>
      </c>
      <c r="X113" s="341">
        <v>82</v>
      </c>
      <c r="Y113" s="326">
        <v>0</v>
      </c>
      <c r="Z113" s="341">
        <v>84</v>
      </c>
      <c r="AA113" s="326">
        <v>0</v>
      </c>
      <c r="AB113" s="341"/>
      <c r="AC113" s="326"/>
      <c r="AD113" s="341"/>
      <c r="AE113" s="326"/>
      <c r="AF113" s="341"/>
      <c r="AG113" s="326"/>
      <c r="AH113" s="341"/>
      <c r="AI113" s="326"/>
      <c r="AJ113" s="341"/>
      <c r="AK113" s="326"/>
      <c r="AL113" s="341"/>
      <c r="AM113" s="326"/>
      <c r="AN113" s="569">
        <v>1</v>
      </c>
      <c r="AO113" s="334">
        <v>1</v>
      </c>
      <c r="AP113" s="265">
        <v>100</v>
      </c>
      <c r="AQ113" s="267">
        <f>AP113*AQ112</f>
        <v>-40</v>
      </c>
      <c r="AR113" s="163">
        <f t="shared" ref="AR113:AR127" si="15">AP113+AQ113</f>
        <v>60</v>
      </c>
      <c r="AS113" s="266">
        <f>AP113*AS112</f>
        <v>30</v>
      </c>
      <c r="AT113" s="163">
        <v>130</v>
      </c>
      <c r="AU113" s="267">
        <f>AP113*AU112</f>
        <v>60</v>
      </c>
      <c r="AV113" s="163">
        <v>160</v>
      </c>
      <c r="AW113" s="267">
        <f>AT113*AW112</f>
        <v>78</v>
      </c>
      <c r="AX113" s="163">
        <v>200</v>
      </c>
    </row>
    <row r="114" spans="1:50" s="17" customFormat="1" ht="20.25" customHeight="1" x14ac:dyDescent="0.35">
      <c r="A114" s="569">
        <f t="shared" ref="A114:A137" si="16">A113+1</f>
        <v>2</v>
      </c>
      <c r="B114" s="226" t="s">
        <v>666</v>
      </c>
      <c r="C114" s="48">
        <v>2011</v>
      </c>
      <c r="D114" s="191" t="s">
        <v>26</v>
      </c>
      <c r="E114" s="550">
        <f t="shared" si="14"/>
        <v>351.23</v>
      </c>
      <c r="F114" s="413"/>
      <c r="G114" s="440"/>
      <c r="H114" s="93">
        <v>140</v>
      </c>
      <c r="I114" s="250">
        <v>19.73</v>
      </c>
      <c r="J114" s="93">
        <v>69</v>
      </c>
      <c r="K114" s="176">
        <v>7</v>
      </c>
      <c r="L114" s="93">
        <v>226</v>
      </c>
      <c r="M114" s="112">
        <v>28.5</v>
      </c>
      <c r="N114" s="93">
        <v>78</v>
      </c>
      <c r="O114" s="700">
        <v>0</v>
      </c>
      <c r="P114" s="107">
        <v>80</v>
      </c>
      <c r="Q114" s="176">
        <v>6</v>
      </c>
      <c r="R114" s="93">
        <v>71</v>
      </c>
      <c r="S114" s="176">
        <v>100</v>
      </c>
      <c r="T114" s="107">
        <v>84</v>
      </c>
      <c r="U114" s="94">
        <v>0</v>
      </c>
      <c r="V114" s="108">
        <v>67</v>
      </c>
      <c r="W114" s="94">
        <v>130</v>
      </c>
      <c r="X114" s="93">
        <v>76</v>
      </c>
      <c r="Y114" s="176">
        <v>30</v>
      </c>
      <c r="Z114" s="93">
        <v>73</v>
      </c>
      <c r="AA114" s="176">
        <v>30</v>
      </c>
      <c r="AB114" s="93"/>
      <c r="AC114" s="176"/>
      <c r="AD114" s="93"/>
      <c r="AE114" s="176"/>
      <c r="AF114" s="93"/>
      <c r="AG114" s="176"/>
      <c r="AH114" s="93"/>
      <c r="AI114" s="176"/>
      <c r="AJ114" s="93"/>
      <c r="AK114" s="176"/>
      <c r="AL114" s="93"/>
      <c r="AM114" s="176"/>
      <c r="AN114" s="569">
        <f t="shared" ref="AN114:AN137" si="17">AN113+1</f>
        <v>2</v>
      </c>
      <c r="AO114" s="295">
        <v>2</v>
      </c>
      <c r="AP114" s="176">
        <v>70</v>
      </c>
      <c r="AQ114" s="267">
        <f>AP114*AQ112</f>
        <v>-28</v>
      </c>
      <c r="AR114" s="94">
        <f t="shared" si="15"/>
        <v>42</v>
      </c>
      <c r="AS114" s="171">
        <f>AP114*AS112</f>
        <v>21</v>
      </c>
      <c r="AT114" s="94">
        <v>91</v>
      </c>
      <c r="AU114" s="128">
        <f>AP114*AU112</f>
        <v>42</v>
      </c>
      <c r="AV114" s="94">
        <v>112</v>
      </c>
      <c r="AW114" s="128">
        <f>AT114*AW112</f>
        <v>54.6</v>
      </c>
      <c r="AX114" s="94">
        <v>140</v>
      </c>
    </row>
    <row r="115" spans="1:50" s="17" customFormat="1" ht="20.25" customHeight="1" x14ac:dyDescent="0.35">
      <c r="A115" s="569">
        <f t="shared" si="16"/>
        <v>3</v>
      </c>
      <c r="B115" s="226" t="s">
        <v>661</v>
      </c>
      <c r="C115" s="48">
        <v>2011</v>
      </c>
      <c r="D115" s="346" t="s">
        <v>429</v>
      </c>
      <c r="E115" s="550">
        <f t="shared" si="14"/>
        <v>277.7</v>
      </c>
      <c r="F115" s="413"/>
      <c r="G115" s="440"/>
      <c r="H115" s="108">
        <v>128</v>
      </c>
      <c r="I115" s="250">
        <v>160</v>
      </c>
      <c r="J115" s="107"/>
      <c r="K115" s="615"/>
      <c r="L115" s="107">
        <v>233</v>
      </c>
      <c r="M115" s="94">
        <v>4</v>
      </c>
      <c r="N115" s="107">
        <v>70</v>
      </c>
      <c r="O115" s="176">
        <v>40</v>
      </c>
      <c r="P115" s="107"/>
      <c r="Q115" s="176"/>
      <c r="R115" s="107">
        <v>76</v>
      </c>
      <c r="S115" s="176">
        <v>10.199999999999999</v>
      </c>
      <c r="T115" s="93"/>
      <c r="U115" s="94"/>
      <c r="V115" s="107">
        <v>82</v>
      </c>
      <c r="W115" s="94">
        <v>0</v>
      </c>
      <c r="X115" s="93">
        <v>78</v>
      </c>
      <c r="Y115" s="176">
        <v>13.5</v>
      </c>
      <c r="Z115" s="93">
        <v>70</v>
      </c>
      <c r="AA115" s="176">
        <v>50</v>
      </c>
      <c r="AB115" s="107"/>
      <c r="AC115" s="176"/>
      <c r="AD115" s="107"/>
      <c r="AE115" s="176"/>
      <c r="AF115" s="107"/>
      <c r="AG115" s="176"/>
      <c r="AH115" s="107"/>
      <c r="AI115" s="176"/>
      <c r="AJ115" s="107"/>
      <c r="AK115" s="176"/>
      <c r="AL115" s="107"/>
      <c r="AM115" s="176"/>
      <c r="AN115" s="569">
        <f t="shared" si="17"/>
        <v>3</v>
      </c>
      <c r="AO115" s="294">
        <v>3</v>
      </c>
      <c r="AP115" s="176">
        <v>50</v>
      </c>
      <c r="AQ115" s="267">
        <f>AP115*AQ112</f>
        <v>-20</v>
      </c>
      <c r="AR115" s="94">
        <f t="shared" si="15"/>
        <v>30</v>
      </c>
      <c r="AS115" s="171">
        <f>AP115*AS112</f>
        <v>15</v>
      </c>
      <c r="AT115" s="94">
        <v>65</v>
      </c>
      <c r="AU115" s="128">
        <f>AP115*AU112</f>
        <v>30</v>
      </c>
      <c r="AV115" s="94">
        <v>80</v>
      </c>
      <c r="AW115" s="128">
        <f>AT115*AW112</f>
        <v>39</v>
      </c>
      <c r="AX115" s="94">
        <v>100</v>
      </c>
    </row>
    <row r="116" spans="1:50" s="17" customFormat="1" ht="20.25" customHeight="1" x14ac:dyDescent="0.35">
      <c r="A116" s="569">
        <f t="shared" si="16"/>
        <v>4</v>
      </c>
      <c r="B116" s="226" t="s">
        <v>653</v>
      </c>
      <c r="C116" s="48">
        <v>2011</v>
      </c>
      <c r="D116" s="308" t="s">
        <v>110</v>
      </c>
      <c r="E116" s="550">
        <f t="shared" si="14"/>
        <v>260.33</v>
      </c>
      <c r="F116" s="413"/>
      <c r="G116" s="440"/>
      <c r="H116" s="107">
        <v>141</v>
      </c>
      <c r="I116" s="250">
        <v>12.8</v>
      </c>
      <c r="J116" s="93">
        <v>65</v>
      </c>
      <c r="K116" s="176">
        <v>45</v>
      </c>
      <c r="L116" s="93">
        <v>226</v>
      </c>
      <c r="M116" s="112">
        <v>28.5</v>
      </c>
      <c r="N116" s="93">
        <v>68</v>
      </c>
      <c r="O116" s="176">
        <v>85</v>
      </c>
      <c r="P116" s="93">
        <v>87</v>
      </c>
      <c r="Q116" s="616">
        <v>0</v>
      </c>
      <c r="R116" s="93">
        <v>73</v>
      </c>
      <c r="S116" s="176">
        <v>53.33</v>
      </c>
      <c r="T116" s="107">
        <v>83</v>
      </c>
      <c r="U116" s="94">
        <v>0</v>
      </c>
      <c r="V116" s="107">
        <v>73</v>
      </c>
      <c r="W116" s="94">
        <v>32.5</v>
      </c>
      <c r="X116" s="107">
        <v>81</v>
      </c>
      <c r="Y116" s="176">
        <v>3.2</v>
      </c>
      <c r="Z116" s="107">
        <v>82</v>
      </c>
      <c r="AA116" s="280">
        <v>0</v>
      </c>
      <c r="AB116" s="107"/>
      <c r="AC116" s="280"/>
      <c r="AD116" s="107"/>
      <c r="AE116" s="280"/>
      <c r="AF116" s="107"/>
      <c r="AG116" s="280"/>
      <c r="AH116" s="107"/>
      <c r="AI116" s="280"/>
      <c r="AJ116" s="107"/>
      <c r="AK116" s="280"/>
      <c r="AL116" s="107"/>
      <c r="AM116" s="280"/>
      <c r="AN116" s="569">
        <f t="shared" si="17"/>
        <v>4</v>
      </c>
      <c r="AO116" s="295">
        <v>4</v>
      </c>
      <c r="AP116" s="176">
        <v>40</v>
      </c>
      <c r="AQ116" s="267">
        <f>AP116*AQ112</f>
        <v>-16</v>
      </c>
      <c r="AR116" s="94">
        <f t="shared" si="15"/>
        <v>24</v>
      </c>
      <c r="AS116" s="171">
        <f>AP116*AS112</f>
        <v>12</v>
      </c>
      <c r="AT116" s="94">
        <v>52</v>
      </c>
      <c r="AU116" s="128">
        <f>AP116*AU112</f>
        <v>24</v>
      </c>
      <c r="AV116" s="94">
        <v>64</v>
      </c>
      <c r="AW116" s="128">
        <f>AT116*AW112</f>
        <v>31.2</v>
      </c>
      <c r="AX116" s="94">
        <v>80</v>
      </c>
    </row>
    <row r="117" spans="1:50" s="17" customFormat="1" ht="20.25" customHeight="1" x14ac:dyDescent="0.35">
      <c r="A117" s="569">
        <f t="shared" si="16"/>
        <v>5</v>
      </c>
      <c r="B117" s="226" t="s">
        <v>668</v>
      </c>
      <c r="C117" s="48">
        <v>2012</v>
      </c>
      <c r="D117" s="278" t="s">
        <v>33</v>
      </c>
      <c r="E117" s="550">
        <f t="shared" si="14"/>
        <v>252.93</v>
      </c>
      <c r="F117" s="413"/>
      <c r="G117" s="440"/>
      <c r="H117" s="107">
        <v>130</v>
      </c>
      <c r="I117" s="250">
        <v>112</v>
      </c>
      <c r="J117" s="107">
        <v>72</v>
      </c>
      <c r="K117" s="615">
        <v>0</v>
      </c>
      <c r="L117" s="107">
        <v>224</v>
      </c>
      <c r="M117" s="94">
        <v>60</v>
      </c>
      <c r="N117" s="107">
        <v>80</v>
      </c>
      <c r="O117" s="280">
        <v>0</v>
      </c>
      <c r="P117" s="107">
        <v>72</v>
      </c>
      <c r="Q117" s="176">
        <v>70</v>
      </c>
      <c r="R117" s="107"/>
      <c r="S117" s="176"/>
      <c r="T117" s="107">
        <v>79</v>
      </c>
      <c r="U117" s="112">
        <v>0.43</v>
      </c>
      <c r="V117" s="93">
        <v>84</v>
      </c>
      <c r="W117" s="94">
        <v>0</v>
      </c>
      <c r="X117" s="107">
        <v>80</v>
      </c>
      <c r="Y117" s="176">
        <v>9</v>
      </c>
      <c r="Z117" s="107">
        <v>80</v>
      </c>
      <c r="AA117" s="176">
        <v>1.5</v>
      </c>
      <c r="AB117" s="93"/>
      <c r="AC117" s="280"/>
      <c r="AD117" s="93"/>
      <c r="AE117" s="280"/>
      <c r="AF117" s="93"/>
      <c r="AG117" s="280"/>
      <c r="AH117" s="93"/>
      <c r="AI117" s="280"/>
      <c r="AJ117" s="93"/>
      <c r="AK117" s="280"/>
      <c r="AL117" s="93"/>
      <c r="AM117" s="280"/>
      <c r="AN117" s="569">
        <f t="shared" si="17"/>
        <v>5</v>
      </c>
      <c r="AO117" s="294">
        <v>5</v>
      </c>
      <c r="AP117" s="176">
        <v>30</v>
      </c>
      <c r="AQ117" s="267">
        <f>AP117*AQ112</f>
        <v>-12</v>
      </c>
      <c r="AR117" s="94">
        <f t="shared" si="15"/>
        <v>18</v>
      </c>
      <c r="AS117" s="171">
        <f>AP117*AS112</f>
        <v>9</v>
      </c>
      <c r="AT117" s="94">
        <v>39</v>
      </c>
      <c r="AU117" s="128">
        <f>AP117*AU112</f>
        <v>18</v>
      </c>
      <c r="AV117" s="94">
        <v>48</v>
      </c>
      <c r="AW117" s="128">
        <f>AT117*AW112</f>
        <v>23.4</v>
      </c>
      <c r="AX117" s="94">
        <v>60</v>
      </c>
    </row>
    <row r="118" spans="1:50" s="17" customFormat="1" ht="20.25" customHeight="1" x14ac:dyDescent="0.35">
      <c r="A118" s="569">
        <f t="shared" si="16"/>
        <v>6</v>
      </c>
      <c r="B118" s="226" t="s">
        <v>659</v>
      </c>
      <c r="C118" s="48">
        <v>2011</v>
      </c>
      <c r="D118" s="167" t="s">
        <v>33</v>
      </c>
      <c r="E118" s="550">
        <f t="shared" si="14"/>
        <v>213.95</v>
      </c>
      <c r="F118" s="413"/>
      <c r="G118" s="440"/>
      <c r="H118" s="93">
        <v>139</v>
      </c>
      <c r="I118" s="250">
        <v>40</v>
      </c>
      <c r="J118" s="93">
        <v>69</v>
      </c>
      <c r="K118" s="176">
        <v>7</v>
      </c>
      <c r="L118" s="93">
        <v>223</v>
      </c>
      <c r="M118" s="94">
        <v>80</v>
      </c>
      <c r="N118" s="93">
        <v>74</v>
      </c>
      <c r="O118" s="176">
        <v>7</v>
      </c>
      <c r="P118" s="107">
        <v>81</v>
      </c>
      <c r="Q118" s="615">
        <v>4</v>
      </c>
      <c r="R118" s="93">
        <v>75</v>
      </c>
      <c r="S118" s="176">
        <v>25</v>
      </c>
      <c r="T118" s="93">
        <v>72</v>
      </c>
      <c r="U118" s="94">
        <v>39</v>
      </c>
      <c r="V118" s="93">
        <v>78</v>
      </c>
      <c r="W118" s="94">
        <v>1.95</v>
      </c>
      <c r="X118" s="108">
        <v>83</v>
      </c>
      <c r="Y118" s="280">
        <v>0</v>
      </c>
      <c r="Z118" s="108">
        <v>76</v>
      </c>
      <c r="AA118" s="176">
        <v>10</v>
      </c>
      <c r="AB118" s="93"/>
      <c r="AC118" s="176"/>
      <c r="AD118" s="93"/>
      <c r="AE118" s="176"/>
      <c r="AF118" s="93"/>
      <c r="AG118" s="176"/>
      <c r="AH118" s="93"/>
      <c r="AI118" s="176"/>
      <c r="AJ118" s="93"/>
      <c r="AK118" s="176"/>
      <c r="AL118" s="93"/>
      <c r="AM118" s="176"/>
      <c r="AN118" s="569">
        <f t="shared" si="17"/>
        <v>6</v>
      </c>
      <c r="AO118" s="295">
        <v>6</v>
      </c>
      <c r="AP118" s="176">
        <v>20</v>
      </c>
      <c r="AQ118" s="267">
        <f>AP118*AQ112</f>
        <v>-8</v>
      </c>
      <c r="AR118" s="112">
        <f t="shared" si="15"/>
        <v>12</v>
      </c>
      <c r="AS118" s="171">
        <f>AP118*AS112</f>
        <v>6</v>
      </c>
      <c r="AT118" s="112">
        <v>26</v>
      </c>
      <c r="AU118" s="128">
        <f>AP118*AU112</f>
        <v>12</v>
      </c>
      <c r="AV118" s="112">
        <v>32</v>
      </c>
      <c r="AW118" s="128">
        <f>AT118*AW112</f>
        <v>15.6</v>
      </c>
      <c r="AX118" s="112">
        <v>40</v>
      </c>
    </row>
    <row r="119" spans="1:50" s="17" customFormat="1" ht="20.25" customHeight="1" x14ac:dyDescent="0.35">
      <c r="A119" s="569">
        <f t="shared" si="16"/>
        <v>7</v>
      </c>
      <c r="B119" s="226" t="s">
        <v>678</v>
      </c>
      <c r="C119" s="57">
        <v>2012</v>
      </c>
      <c r="D119" s="424" t="s">
        <v>577</v>
      </c>
      <c r="E119" s="550">
        <f t="shared" si="14"/>
        <v>204.82999999999998</v>
      </c>
      <c r="F119" s="413"/>
      <c r="G119" s="440"/>
      <c r="H119" s="107"/>
      <c r="I119" s="626"/>
      <c r="J119" s="107">
        <v>72</v>
      </c>
      <c r="K119" s="176">
        <v>0</v>
      </c>
      <c r="L119" s="93"/>
      <c r="M119" s="94"/>
      <c r="N119" s="93" t="str">
        <f>IFERROR(VLOOKUP(B119,#REF!,2,FALSE),"")</f>
        <v/>
      </c>
      <c r="O119" s="280"/>
      <c r="P119" s="107">
        <v>85</v>
      </c>
      <c r="Q119" s="176">
        <v>1.5</v>
      </c>
      <c r="R119" s="107">
        <v>77</v>
      </c>
      <c r="S119" s="176">
        <v>4</v>
      </c>
      <c r="T119" s="107">
        <v>67</v>
      </c>
      <c r="U119" s="94">
        <v>130</v>
      </c>
      <c r="V119" s="107">
        <v>71</v>
      </c>
      <c r="W119" s="94">
        <v>69.33</v>
      </c>
      <c r="X119" s="93">
        <v>89</v>
      </c>
      <c r="Y119" s="280">
        <v>0</v>
      </c>
      <c r="Z119" s="93">
        <v>90</v>
      </c>
      <c r="AA119" s="280">
        <v>0</v>
      </c>
      <c r="AB119" s="108"/>
      <c r="AC119" s="280"/>
      <c r="AD119" s="108"/>
      <c r="AE119" s="280"/>
      <c r="AF119" s="108"/>
      <c r="AG119" s="280"/>
      <c r="AH119" s="108"/>
      <c r="AI119" s="280"/>
      <c r="AJ119" s="108"/>
      <c r="AK119" s="280"/>
      <c r="AL119" s="108"/>
      <c r="AM119" s="280"/>
      <c r="AN119" s="569">
        <f t="shared" si="17"/>
        <v>7</v>
      </c>
      <c r="AO119" s="294">
        <v>7</v>
      </c>
      <c r="AP119" s="176">
        <v>15</v>
      </c>
      <c r="AQ119" s="267">
        <f>AP119*AQ112</f>
        <v>-6</v>
      </c>
      <c r="AR119" s="94">
        <f t="shared" si="15"/>
        <v>9</v>
      </c>
      <c r="AS119" s="171">
        <f>AP119*AS112</f>
        <v>4.5</v>
      </c>
      <c r="AT119" s="94">
        <v>19.5</v>
      </c>
      <c r="AU119" s="128">
        <f>AP119*AU112</f>
        <v>9</v>
      </c>
      <c r="AV119" s="94">
        <v>24</v>
      </c>
      <c r="AW119" s="128">
        <f>AT119*AW112</f>
        <v>11.7</v>
      </c>
      <c r="AX119" s="94">
        <v>30</v>
      </c>
    </row>
    <row r="120" spans="1:50" s="17" customFormat="1" ht="20.25" customHeight="1" x14ac:dyDescent="0.35">
      <c r="A120" s="569">
        <f t="shared" si="16"/>
        <v>8</v>
      </c>
      <c r="B120" s="492" t="s">
        <v>682</v>
      </c>
      <c r="C120" s="48">
        <v>2011</v>
      </c>
      <c r="D120" s="283" t="s">
        <v>446</v>
      </c>
      <c r="E120" s="550">
        <f t="shared" si="14"/>
        <v>194.56</v>
      </c>
      <c r="F120" s="413"/>
      <c r="G120" s="440"/>
      <c r="H120" s="93">
        <v>140</v>
      </c>
      <c r="I120" s="250">
        <v>19.73</v>
      </c>
      <c r="J120" s="93">
        <v>73</v>
      </c>
      <c r="K120" s="615">
        <v>0</v>
      </c>
      <c r="L120" s="93"/>
      <c r="M120" s="106"/>
      <c r="N120" s="93" t="str">
        <f>IFERROR(VLOOKUP(B120,#REF!,2,FALSE),"")</f>
        <v/>
      </c>
      <c r="O120" s="176"/>
      <c r="P120" s="108"/>
      <c r="Q120" s="280"/>
      <c r="R120" s="107">
        <v>80</v>
      </c>
      <c r="S120" s="176">
        <v>0.5</v>
      </c>
      <c r="T120" s="107">
        <v>84</v>
      </c>
      <c r="U120" s="94">
        <v>0</v>
      </c>
      <c r="V120" s="107">
        <v>71</v>
      </c>
      <c r="W120" s="94">
        <v>69.33</v>
      </c>
      <c r="X120" s="107">
        <v>77</v>
      </c>
      <c r="Y120" s="176">
        <v>20</v>
      </c>
      <c r="Z120" s="107">
        <v>69</v>
      </c>
      <c r="AA120" s="176">
        <v>85</v>
      </c>
      <c r="AB120" s="107"/>
      <c r="AC120" s="280"/>
      <c r="AD120" s="107"/>
      <c r="AE120" s="280"/>
      <c r="AF120" s="107"/>
      <c r="AG120" s="280"/>
      <c r="AH120" s="107"/>
      <c r="AI120" s="280"/>
      <c r="AJ120" s="107"/>
      <c r="AK120" s="280"/>
      <c r="AL120" s="107"/>
      <c r="AM120" s="280"/>
      <c r="AN120" s="569">
        <f t="shared" si="17"/>
        <v>8</v>
      </c>
      <c r="AO120" s="295">
        <v>8</v>
      </c>
      <c r="AP120" s="176">
        <v>12</v>
      </c>
      <c r="AQ120" s="267">
        <f>AP120*AQ112</f>
        <v>-4.8000000000000007</v>
      </c>
      <c r="AR120" s="94">
        <f t="shared" si="15"/>
        <v>7.1999999999999993</v>
      </c>
      <c r="AS120" s="134">
        <f>AP120*AS112</f>
        <v>3.5999999999999996</v>
      </c>
      <c r="AT120" s="94">
        <v>15.6</v>
      </c>
      <c r="AU120" s="128">
        <f>AP120*AU112</f>
        <v>7.1999999999999993</v>
      </c>
      <c r="AV120" s="94">
        <v>19.2</v>
      </c>
      <c r="AW120" s="128">
        <f>AT120*AW112</f>
        <v>9.36</v>
      </c>
      <c r="AX120" s="94">
        <v>24</v>
      </c>
    </row>
    <row r="121" spans="1:50" s="17" customFormat="1" ht="20.25" customHeight="1" x14ac:dyDescent="0.35">
      <c r="A121" s="569">
        <f t="shared" si="16"/>
        <v>9</v>
      </c>
      <c r="B121" s="226" t="s">
        <v>244</v>
      </c>
      <c r="C121" s="57">
        <v>2011</v>
      </c>
      <c r="D121" s="113" t="s">
        <v>245</v>
      </c>
      <c r="E121" s="550">
        <f t="shared" si="14"/>
        <v>194.48999999999998</v>
      </c>
      <c r="F121" s="413"/>
      <c r="G121" s="440"/>
      <c r="H121" s="107">
        <v>150</v>
      </c>
      <c r="I121" s="626">
        <v>0</v>
      </c>
      <c r="J121" s="108">
        <v>73</v>
      </c>
      <c r="K121" s="176">
        <v>0</v>
      </c>
      <c r="L121" s="93">
        <v>226</v>
      </c>
      <c r="M121" s="112">
        <v>28.5</v>
      </c>
      <c r="N121" s="93" t="str">
        <f>IFERROR(VLOOKUP(B121,#REF!,2,FALSE),"")</f>
        <v/>
      </c>
      <c r="O121" s="664"/>
      <c r="P121" s="93">
        <v>77</v>
      </c>
      <c r="Q121" s="176">
        <v>17.5</v>
      </c>
      <c r="R121" s="93">
        <v>73</v>
      </c>
      <c r="S121" s="176">
        <v>53.33</v>
      </c>
      <c r="T121" s="93">
        <v>76</v>
      </c>
      <c r="U121" s="94">
        <v>10.4</v>
      </c>
      <c r="V121" s="107">
        <v>76</v>
      </c>
      <c r="W121" s="94">
        <v>9.1</v>
      </c>
      <c r="X121" s="107">
        <v>73</v>
      </c>
      <c r="Y121" s="176">
        <v>60</v>
      </c>
      <c r="Z121" s="93">
        <v>75</v>
      </c>
      <c r="AA121" s="176">
        <v>15.66</v>
      </c>
      <c r="AB121" s="93"/>
      <c r="AC121" s="176"/>
      <c r="AD121" s="93"/>
      <c r="AE121" s="176"/>
      <c r="AF121" s="93"/>
      <c r="AG121" s="176"/>
      <c r="AH121" s="93"/>
      <c r="AI121" s="176"/>
      <c r="AJ121" s="93"/>
      <c r="AK121" s="176"/>
      <c r="AL121" s="93"/>
      <c r="AM121" s="176"/>
      <c r="AN121" s="569">
        <f t="shared" si="17"/>
        <v>9</v>
      </c>
      <c r="AO121" s="294">
        <v>9</v>
      </c>
      <c r="AP121" s="176">
        <v>10</v>
      </c>
      <c r="AQ121" s="267">
        <f>AP121*AQ112</f>
        <v>-4</v>
      </c>
      <c r="AR121" s="94">
        <f t="shared" si="15"/>
        <v>6</v>
      </c>
      <c r="AS121" s="171">
        <f>AP121*AS112</f>
        <v>3</v>
      </c>
      <c r="AT121" s="94">
        <v>13</v>
      </c>
      <c r="AU121" s="128">
        <f>AP121*AU112</f>
        <v>6</v>
      </c>
      <c r="AV121" s="94">
        <v>16</v>
      </c>
      <c r="AW121" s="128">
        <f>AT121*AW112</f>
        <v>7.8</v>
      </c>
      <c r="AX121" s="94">
        <v>20</v>
      </c>
    </row>
    <row r="122" spans="1:50" s="17" customFormat="1" ht="20.25" customHeight="1" x14ac:dyDescent="0.35">
      <c r="A122" s="569">
        <f t="shared" si="16"/>
        <v>10</v>
      </c>
      <c r="B122" s="492" t="s">
        <v>683</v>
      </c>
      <c r="C122" s="48">
        <v>2011</v>
      </c>
      <c r="D122" s="212" t="s">
        <v>20</v>
      </c>
      <c r="E122" s="550">
        <f t="shared" si="14"/>
        <v>191.38</v>
      </c>
      <c r="F122" s="413"/>
      <c r="G122" s="440"/>
      <c r="H122" s="107">
        <v>150</v>
      </c>
      <c r="I122" s="626">
        <v>0</v>
      </c>
      <c r="J122" s="93">
        <v>68</v>
      </c>
      <c r="K122" s="176">
        <v>12.33</v>
      </c>
      <c r="L122" s="93">
        <v>218</v>
      </c>
      <c r="M122" s="94">
        <v>140</v>
      </c>
      <c r="N122" s="93" t="str">
        <f>IFERROR(VLOOKUP(B122,#REF!,2,FALSE),"")</f>
        <v/>
      </c>
      <c r="O122" s="280"/>
      <c r="P122" s="107"/>
      <c r="Q122" s="280"/>
      <c r="R122" s="107">
        <v>81</v>
      </c>
      <c r="S122" s="280">
        <v>0</v>
      </c>
      <c r="T122" s="93">
        <v>74</v>
      </c>
      <c r="U122" s="94">
        <v>15.6</v>
      </c>
      <c r="V122" s="93">
        <v>78</v>
      </c>
      <c r="W122" s="94">
        <v>1.95</v>
      </c>
      <c r="X122" s="107">
        <v>78</v>
      </c>
      <c r="Y122" s="176">
        <v>13.5</v>
      </c>
      <c r="Z122" s="107">
        <v>77</v>
      </c>
      <c r="AA122" s="176">
        <v>8</v>
      </c>
      <c r="AB122" s="93"/>
      <c r="AC122" s="280"/>
      <c r="AD122" s="93"/>
      <c r="AE122" s="280"/>
      <c r="AF122" s="93"/>
      <c r="AG122" s="280"/>
      <c r="AH122" s="93"/>
      <c r="AI122" s="280"/>
      <c r="AJ122" s="93"/>
      <c r="AK122" s="280"/>
      <c r="AL122" s="93"/>
      <c r="AM122" s="280"/>
      <c r="AN122" s="569">
        <f t="shared" si="17"/>
        <v>10</v>
      </c>
      <c r="AO122" s="295">
        <v>10</v>
      </c>
      <c r="AP122" s="176">
        <v>8</v>
      </c>
      <c r="AQ122" s="267">
        <f>AP122*AQ112</f>
        <v>-3.2</v>
      </c>
      <c r="AR122" s="94">
        <f t="shared" si="15"/>
        <v>4.8</v>
      </c>
      <c r="AS122" s="171">
        <f>AP122*AS112</f>
        <v>2.4</v>
      </c>
      <c r="AT122" s="94">
        <v>10.4</v>
      </c>
      <c r="AU122" s="128">
        <f>AP122*AU112</f>
        <v>4.8</v>
      </c>
      <c r="AV122" s="94">
        <v>12.8</v>
      </c>
      <c r="AW122" s="128">
        <f>AT122*AW112</f>
        <v>6.24</v>
      </c>
      <c r="AX122" s="94">
        <v>16</v>
      </c>
    </row>
    <row r="123" spans="1:50" s="17" customFormat="1" ht="20.25" customHeight="1" x14ac:dyDescent="0.35">
      <c r="A123" s="569">
        <f t="shared" si="16"/>
        <v>11</v>
      </c>
      <c r="B123" s="226" t="s">
        <v>656</v>
      </c>
      <c r="C123" s="57">
        <v>2011</v>
      </c>
      <c r="D123" s="113" t="s">
        <v>33</v>
      </c>
      <c r="E123" s="550">
        <f t="shared" si="14"/>
        <v>145.31</v>
      </c>
      <c r="F123" s="413"/>
      <c r="G123" s="440"/>
      <c r="H123" s="107">
        <v>152</v>
      </c>
      <c r="I123" s="626">
        <v>0</v>
      </c>
      <c r="J123" s="93">
        <v>72</v>
      </c>
      <c r="K123" s="176">
        <v>0</v>
      </c>
      <c r="L123" s="93">
        <v>222</v>
      </c>
      <c r="M123" s="94">
        <v>100</v>
      </c>
      <c r="N123" s="93">
        <v>76</v>
      </c>
      <c r="O123" s="176">
        <v>3</v>
      </c>
      <c r="P123" s="93">
        <v>77</v>
      </c>
      <c r="Q123" s="176">
        <v>17.5</v>
      </c>
      <c r="R123" s="93">
        <v>79</v>
      </c>
      <c r="S123" s="176">
        <v>2</v>
      </c>
      <c r="T123" s="93">
        <v>78</v>
      </c>
      <c r="U123" s="94">
        <v>3.25</v>
      </c>
      <c r="V123" s="93">
        <v>77</v>
      </c>
      <c r="W123" s="94">
        <v>3.9</v>
      </c>
      <c r="X123" s="93">
        <v>84</v>
      </c>
      <c r="Y123" s="280">
        <v>0</v>
      </c>
      <c r="Z123" s="93">
        <v>75</v>
      </c>
      <c r="AA123" s="176">
        <v>15.66</v>
      </c>
      <c r="AB123" s="107"/>
      <c r="AC123" s="94"/>
      <c r="AD123" s="107"/>
      <c r="AE123" s="94"/>
      <c r="AF123" s="107"/>
      <c r="AG123" s="94"/>
      <c r="AH123" s="107"/>
      <c r="AI123" s="94"/>
      <c r="AJ123" s="107"/>
      <c r="AK123" s="94"/>
      <c r="AL123" s="107"/>
      <c r="AM123" s="94"/>
      <c r="AN123" s="569">
        <f t="shared" si="17"/>
        <v>11</v>
      </c>
      <c r="AO123" s="294">
        <v>11</v>
      </c>
      <c r="AP123" s="176">
        <v>6</v>
      </c>
      <c r="AQ123" s="267">
        <f>AP123*AQ112</f>
        <v>-2.4000000000000004</v>
      </c>
      <c r="AR123" s="112">
        <f t="shared" si="15"/>
        <v>3.5999999999999996</v>
      </c>
      <c r="AS123" s="171">
        <f>AP123*AS112</f>
        <v>1.7999999999999998</v>
      </c>
      <c r="AT123" s="112">
        <v>7.8</v>
      </c>
      <c r="AU123" s="128">
        <f>AP123*AU112</f>
        <v>3.5999999999999996</v>
      </c>
      <c r="AV123" s="112">
        <v>9.6</v>
      </c>
      <c r="AW123" s="128">
        <f>AT123*AW112</f>
        <v>4.68</v>
      </c>
      <c r="AX123" s="112">
        <v>12</v>
      </c>
    </row>
    <row r="124" spans="1:50" s="17" customFormat="1" ht="20.25" customHeight="1" x14ac:dyDescent="0.35">
      <c r="A124" s="569">
        <f t="shared" si="16"/>
        <v>12</v>
      </c>
      <c r="B124" s="226" t="s">
        <v>669</v>
      </c>
      <c r="C124" s="48">
        <v>2012</v>
      </c>
      <c r="D124" s="424" t="s">
        <v>578</v>
      </c>
      <c r="E124" s="550">
        <f t="shared" si="14"/>
        <v>129.5</v>
      </c>
      <c r="F124" s="413"/>
      <c r="G124" s="440"/>
      <c r="H124" s="107"/>
      <c r="I124" s="626"/>
      <c r="J124" s="107">
        <v>78</v>
      </c>
      <c r="K124" s="176">
        <v>0</v>
      </c>
      <c r="L124" s="107"/>
      <c r="M124" s="94"/>
      <c r="N124" s="107">
        <v>69</v>
      </c>
      <c r="O124" s="176">
        <v>50</v>
      </c>
      <c r="P124" s="93"/>
      <c r="Q124" s="176"/>
      <c r="R124" s="93"/>
      <c r="S124" s="176"/>
      <c r="T124" s="93"/>
      <c r="U124" s="106"/>
      <c r="V124" s="107">
        <v>74</v>
      </c>
      <c r="W124" s="94">
        <v>19.5</v>
      </c>
      <c r="X124" s="107">
        <v>73</v>
      </c>
      <c r="Y124" s="176">
        <v>60</v>
      </c>
      <c r="Z124" s="107">
        <v>81</v>
      </c>
      <c r="AA124" s="280">
        <v>0</v>
      </c>
      <c r="AB124" s="107"/>
      <c r="AC124" s="106"/>
      <c r="AD124" s="107"/>
      <c r="AE124" s="106"/>
      <c r="AF124" s="107"/>
      <c r="AG124" s="106"/>
      <c r="AH124" s="107"/>
      <c r="AI124" s="106"/>
      <c r="AJ124" s="107"/>
      <c r="AK124" s="106"/>
      <c r="AL124" s="107"/>
      <c r="AM124" s="106"/>
      <c r="AN124" s="569">
        <f t="shared" si="17"/>
        <v>12</v>
      </c>
      <c r="AO124" s="295">
        <v>12</v>
      </c>
      <c r="AP124" s="176">
        <v>4</v>
      </c>
      <c r="AQ124" s="267">
        <f>AP124*AQ112</f>
        <v>-1.6</v>
      </c>
      <c r="AR124" s="94">
        <f t="shared" si="15"/>
        <v>2.4</v>
      </c>
      <c r="AS124" s="171">
        <f>AP124*AS112</f>
        <v>1.2</v>
      </c>
      <c r="AT124" s="94">
        <v>5.2</v>
      </c>
      <c r="AU124" s="128">
        <f>AP124*AU112</f>
        <v>2.4</v>
      </c>
      <c r="AV124" s="94">
        <v>6.4</v>
      </c>
      <c r="AW124" s="128">
        <f>AT124*AW112</f>
        <v>3.12</v>
      </c>
      <c r="AX124" s="94">
        <v>8</v>
      </c>
    </row>
    <row r="125" spans="1:50" s="17" customFormat="1" ht="20.25" customHeight="1" x14ac:dyDescent="0.35">
      <c r="A125" s="569">
        <f t="shared" si="16"/>
        <v>13</v>
      </c>
      <c r="B125" s="226" t="s">
        <v>657</v>
      </c>
      <c r="C125" s="70">
        <v>2011</v>
      </c>
      <c r="D125" s="432" t="s">
        <v>59</v>
      </c>
      <c r="E125" s="550">
        <f t="shared" si="14"/>
        <v>128.80000000000001</v>
      </c>
      <c r="F125" s="413"/>
      <c r="G125" s="440"/>
      <c r="H125" s="93">
        <v>147</v>
      </c>
      <c r="I125" s="250">
        <v>0.8</v>
      </c>
      <c r="J125" s="93">
        <v>73</v>
      </c>
      <c r="K125" s="615">
        <v>0</v>
      </c>
      <c r="L125" s="108">
        <v>228</v>
      </c>
      <c r="M125" s="94">
        <v>14</v>
      </c>
      <c r="N125" s="108">
        <v>73</v>
      </c>
      <c r="O125" s="176">
        <v>11</v>
      </c>
      <c r="P125" s="108">
        <v>71</v>
      </c>
      <c r="Q125" s="176">
        <v>100</v>
      </c>
      <c r="R125" s="93">
        <v>78</v>
      </c>
      <c r="S125" s="176">
        <v>3</v>
      </c>
      <c r="T125" s="93"/>
      <c r="U125" s="106"/>
      <c r="V125" s="93">
        <v>82</v>
      </c>
      <c r="W125" s="94">
        <v>0</v>
      </c>
      <c r="X125" s="93"/>
      <c r="Y125" s="280"/>
      <c r="Z125" s="107"/>
      <c r="AA125" s="176"/>
      <c r="AB125" s="107"/>
      <c r="AC125" s="94"/>
      <c r="AD125" s="107"/>
      <c r="AE125" s="94"/>
      <c r="AF125" s="107"/>
      <c r="AG125" s="94"/>
      <c r="AH125" s="107"/>
      <c r="AI125" s="94"/>
      <c r="AJ125" s="107"/>
      <c r="AK125" s="94"/>
      <c r="AL125" s="107"/>
      <c r="AM125" s="94"/>
      <c r="AN125" s="569">
        <f t="shared" si="17"/>
        <v>13</v>
      </c>
      <c r="AO125" s="294">
        <v>13</v>
      </c>
      <c r="AP125" s="176">
        <v>3</v>
      </c>
      <c r="AQ125" s="267">
        <f>AP125*AQ112</f>
        <v>-1.2000000000000002</v>
      </c>
      <c r="AR125" s="94">
        <f t="shared" si="15"/>
        <v>1.7999999999999998</v>
      </c>
      <c r="AS125" s="171">
        <f>AP125*AS112</f>
        <v>0.89999999999999991</v>
      </c>
      <c r="AT125" s="94">
        <v>3.9</v>
      </c>
      <c r="AU125" s="128">
        <f>AP125*AU112</f>
        <v>1.7999999999999998</v>
      </c>
      <c r="AV125" s="94">
        <v>4.8</v>
      </c>
      <c r="AW125" s="128">
        <f>AT125*AW112</f>
        <v>2.34</v>
      </c>
      <c r="AX125" s="94">
        <v>6</v>
      </c>
    </row>
    <row r="126" spans="1:50" s="17" customFormat="1" ht="20.25" customHeight="1" x14ac:dyDescent="0.35">
      <c r="A126" s="569">
        <f t="shared" si="16"/>
        <v>14</v>
      </c>
      <c r="B126" s="226" t="s">
        <v>681</v>
      </c>
      <c r="C126" s="57">
        <v>2011</v>
      </c>
      <c r="D126" s="397" t="s">
        <v>552</v>
      </c>
      <c r="E126" s="550">
        <f t="shared" si="14"/>
        <v>119.73</v>
      </c>
      <c r="F126" s="413"/>
      <c r="G126" s="440"/>
      <c r="H126" s="93">
        <v>140</v>
      </c>
      <c r="I126" s="250">
        <v>19.73</v>
      </c>
      <c r="J126" s="93">
        <v>80</v>
      </c>
      <c r="K126" s="615">
        <v>0</v>
      </c>
      <c r="L126" s="93"/>
      <c r="M126" s="106"/>
      <c r="N126" s="93" t="str">
        <f>IFERROR(VLOOKUP(B126,#REF!,2,FALSE),"")</f>
        <v/>
      </c>
      <c r="O126" s="176"/>
      <c r="P126" s="107"/>
      <c r="Q126" s="176"/>
      <c r="R126" s="93">
        <v>90</v>
      </c>
      <c r="S126" s="280">
        <v>0</v>
      </c>
      <c r="T126" s="107"/>
      <c r="U126" s="106"/>
      <c r="V126" s="107"/>
      <c r="W126" s="94"/>
      <c r="X126" s="93">
        <v>68</v>
      </c>
      <c r="Y126" s="176">
        <v>100</v>
      </c>
      <c r="Z126" s="107"/>
      <c r="AA126" s="280"/>
      <c r="AB126" s="107"/>
      <c r="AC126" s="106"/>
      <c r="AD126" s="107"/>
      <c r="AE126" s="106"/>
      <c r="AF126" s="107"/>
      <c r="AG126" s="106"/>
      <c r="AH126" s="107"/>
      <c r="AI126" s="106"/>
      <c r="AJ126" s="107"/>
      <c r="AK126" s="106"/>
      <c r="AL126" s="107"/>
      <c r="AM126" s="106"/>
      <c r="AN126" s="569">
        <f t="shared" si="17"/>
        <v>14</v>
      </c>
      <c r="AO126" s="295">
        <v>14</v>
      </c>
      <c r="AP126" s="176">
        <v>2</v>
      </c>
      <c r="AQ126" s="267">
        <f>AP126*AQ112</f>
        <v>-0.8</v>
      </c>
      <c r="AR126" s="94">
        <f t="shared" si="15"/>
        <v>1.2</v>
      </c>
      <c r="AS126" s="171">
        <f>AP126*AS112</f>
        <v>0.6</v>
      </c>
      <c r="AT126" s="94">
        <v>2.6</v>
      </c>
      <c r="AU126" s="128">
        <f>AP126*AU112</f>
        <v>1.2</v>
      </c>
      <c r="AV126" s="94">
        <v>3.2</v>
      </c>
      <c r="AW126" s="128">
        <f>AT126*AW112</f>
        <v>1.56</v>
      </c>
      <c r="AX126" s="94">
        <v>4</v>
      </c>
    </row>
    <row r="127" spans="1:50" s="17" customFormat="1" ht="20.25" customHeight="1" x14ac:dyDescent="0.35">
      <c r="A127" s="569">
        <f t="shared" si="16"/>
        <v>15</v>
      </c>
      <c r="B127" s="226" t="s">
        <v>664</v>
      </c>
      <c r="C127" s="48">
        <v>2012</v>
      </c>
      <c r="D127" s="292" t="s">
        <v>7</v>
      </c>
      <c r="E127" s="550">
        <f t="shared" si="14"/>
        <v>113.16</v>
      </c>
      <c r="F127" s="413"/>
      <c r="G127" s="440"/>
      <c r="H127" s="93">
        <v>159</v>
      </c>
      <c r="I127" s="626">
        <v>0</v>
      </c>
      <c r="J127" s="93">
        <v>65</v>
      </c>
      <c r="K127" s="106">
        <v>45</v>
      </c>
      <c r="L127" s="93">
        <v>226</v>
      </c>
      <c r="M127" s="112">
        <v>28.5</v>
      </c>
      <c r="N127" s="93">
        <v>72</v>
      </c>
      <c r="O127" s="106">
        <v>15</v>
      </c>
      <c r="P127" s="692"/>
      <c r="Q127" s="94"/>
      <c r="R127" s="93"/>
      <c r="S127" s="176"/>
      <c r="T127" s="93"/>
      <c r="U127" s="106"/>
      <c r="V127" s="107"/>
      <c r="W127" s="94"/>
      <c r="X127" s="107">
        <v>80</v>
      </c>
      <c r="Y127" s="176">
        <v>9</v>
      </c>
      <c r="Z127" s="107">
        <v>75</v>
      </c>
      <c r="AA127" s="176">
        <v>15.66</v>
      </c>
      <c r="AB127" s="107"/>
      <c r="AC127" s="94"/>
      <c r="AD127" s="107"/>
      <c r="AE127" s="94"/>
      <c r="AF127" s="107"/>
      <c r="AG127" s="94"/>
      <c r="AH127" s="107"/>
      <c r="AI127" s="94"/>
      <c r="AJ127" s="107"/>
      <c r="AK127" s="94"/>
      <c r="AL127" s="107"/>
      <c r="AM127" s="94"/>
      <c r="AN127" s="569">
        <f t="shared" si="17"/>
        <v>15</v>
      </c>
      <c r="AO127" s="294">
        <v>15</v>
      </c>
      <c r="AP127" s="176">
        <v>1</v>
      </c>
      <c r="AQ127" s="267">
        <f>AP127*AQ112</f>
        <v>-0.4</v>
      </c>
      <c r="AR127" s="112">
        <f t="shared" si="15"/>
        <v>0.6</v>
      </c>
      <c r="AS127" s="171">
        <f>AP127*AS112</f>
        <v>0.3</v>
      </c>
      <c r="AT127" s="112">
        <v>1.3</v>
      </c>
      <c r="AU127" s="128">
        <f>AP127*AU112</f>
        <v>0.6</v>
      </c>
      <c r="AV127" s="112">
        <v>1.6</v>
      </c>
      <c r="AW127" s="128">
        <f>AT127*AW112</f>
        <v>0.78</v>
      </c>
      <c r="AX127" s="112">
        <v>2</v>
      </c>
    </row>
    <row r="128" spans="1:50" s="17" customFormat="1" ht="20.25" customHeight="1" thickBot="1" x14ac:dyDescent="0.4">
      <c r="A128" s="569">
        <f t="shared" si="16"/>
        <v>16</v>
      </c>
      <c r="B128" s="226" t="s">
        <v>658</v>
      </c>
      <c r="C128" s="48">
        <v>2012</v>
      </c>
      <c r="D128" s="317" t="s">
        <v>404</v>
      </c>
      <c r="E128" s="550">
        <f t="shared" si="14"/>
        <v>111</v>
      </c>
      <c r="F128" s="413"/>
      <c r="G128" s="440"/>
      <c r="H128" s="107">
        <v>158</v>
      </c>
      <c r="I128" s="626">
        <v>0</v>
      </c>
      <c r="J128" s="93">
        <v>74</v>
      </c>
      <c r="K128" s="106">
        <v>0</v>
      </c>
      <c r="L128" s="93">
        <v>241</v>
      </c>
      <c r="M128" s="94">
        <v>0</v>
      </c>
      <c r="N128" s="93">
        <v>71</v>
      </c>
      <c r="O128" s="106">
        <v>25</v>
      </c>
      <c r="P128" s="93">
        <v>85</v>
      </c>
      <c r="Q128" s="106">
        <v>1.5</v>
      </c>
      <c r="R128" s="108">
        <v>75</v>
      </c>
      <c r="S128" s="176">
        <v>25</v>
      </c>
      <c r="T128" s="108">
        <v>73</v>
      </c>
      <c r="U128" s="94">
        <v>19.5</v>
      </c>
      <c r="V128" s="107">
        <v>79</v>
      </c>
      <c r="W128" s="94">
        <v>0</v>
      </c>
      <c r="X128" s="93">
        <v>84</v>
      </c>
      <c r="Y128" s="94">
        <v>0</v>
      </c>
      <c r="Z128" s="107">
        <v>71</v>
      </c>
      <c r="AA128" s="106">
        <v>40</v>
      </c>
      <c r="AB128" s="107"/>
      <c r="AC128" s="94"/>
      <c r="AD128" s="107"/>
      <c r="AE128" s="94"/>
      <c r="AF128" s="107"/>
      <c r="AG128" s="94"/>
      <c r="AH128" s="107"/>
      <c r="AI128" s="94"/>
      <c r="AJ128" s="107"/>
      <c r="AK128" s="94"/>
      <c r="AL128" s="107"/>
      <c r="AM128" s="94"/>
      <c r="AN128" s="569">
        <f t="shared" si="17"/>
        <v>16</v>
      </c>
      <c r="AO128" s="296"/>
      <c r="AP128" s="195">
        <f>SUM(AP113:AP127)</f>
        <v>371</v>
      </c>
      <c r="AQ128" s="253"/>
      <c r="AR128" s="252">
        <f>SUM(AR113:AR127)</f>
        <v>222.6</v>
      </c>
      <c r="AS128" s="251"/>
      <c r="AT128" s="252">
        <f>SUM(AT113:AT127)</f>
        <v>482.3</v>
      </c>
      <c r="AU128" s="253"/>
      <c r="AV128" s="252">
        <f>SUM(AV113:AV127)</f>
        <v>593.6</v>
      </c>
      <c r="AW128" s="452"/>
      <c r="AX128" s="252">
        <f>SUM(AX113:AX127)</f>
        <v>742</v>
      </c>
    </row>
    <row r="129" spans="1:40" s="17" customFormat="1" ht="20.25" customHeight="1" x14ac:dyDescent="0.35">
      <c r="A129" s="569">
        <f t="shared" si="16"/>
        <v>17</v>
      </c>
      <c r="B129" s="345" t="s">
        <v>503</v>
      </c>
      <c r="C129" s="48">
        <v>2012</v>
      </c>
      <c r="D129" s="340" t="s">
        <v>526</v>
      </c>
      <c r="E129" s="550">
        <f t="shared" si="14"/>
        <v>100</v>
      </c>
      <c r="F129" s="413"/>
      <c r="G129" s="440"/>
      <c r="H129" s="93"/>
      <c r="I129" s="617"/>
      <c r="J129" s="107">
        <v>63</v>
      </c>
      <c r="K129" s="106">
        <v>100</v>
      </c>
      <c r="L129" s="107"/>
      <c r="M129" s="106"/>
      <c r="N129" s="107">
        <v>83</v>
      </c>
      <c r="O129" s="106">
        <v>0</v>
      </c>
      <c r="P129" s="93"/>
      <c r="Q129" s="106"/>
      <c r="R129" s="93"/>
      <c r="S129" s="94"/>
      <c r="T129" s="93"/>
      <c r="U129" s="94"/>
      <c r="V129" s="107"/>
      <c r="W129" s="106"/>
      <c r="X129" s="107"/>
      <c r="Y129" s="106"/>
      <c r="Z129" s="107"/>
      <c r="AA129" s="94"/>
      <c r="AB129" s="93"/>
      <c r="AC129" s="94"/>
      <c r="AD129" s="93"/>
      <c r="AE129" s="94"/>
      <c r="AF129" s="93"/>
      <c r="AG129" s="94"/>
      <c r="AH129" s="93"/>
      <c r="AI129" s="94"/>
      <c r="AJ129" s="93"/>
      <c r="AK129" s="94"/>
      <c r="AL129" s="93"/>
      <c r="AM129" s="94"/>
      <c r="AN129" s="569">
        <f t="shared" si="17"/>
        <v>17</v>
      </c>
    </row>
    <row r="130" spans="1:40" s="17" customFormat="1" ht="20.25" customHeight="1" x14ac:dyDescent="0.35">
      <c r="A130" s="569">
        <f t="shared" si="16"/>
        <v>18</v>
      </c>
      <c r="B130" s="226" t="s">
        <v>665</v>
      </c>
      <c r="C130" s="48">
        <v>2011</v>
      </c>
      <c r="D130" s="175" t="s">
        <v>60</v>
      </c>
      <c r="E130" s="550">
        <f t="shared" si="14"/>
        <v>96.259999999999991</v>
      </c>
      <c r="F130" s="413"/>
      <c r="G130" s="440"/>
      <c r="H130" s="93">
        <v>152</v>
      </c>
      <c r="I130" s="626">
        <v>0</v>
      </c>
      <c r="J130" s="108">
        <v>78</v>
      </c>
      <c r="K130" s="106">
        <v>0</v>
      </c>
      <c r="L130" s="107">
        <v>234</v>
      </c>
      <c r="M130" s="112">
        <v>0.66</v>
      </c>
      <c r="N130" s="107">
        <v>77</v>
      </c>
      <c r="O130" s="106">
        <v>1</v>
      </c>
      <c r="P130" s="93"/>
      <c r="Q130" s="94"/>
      <c r="R130" s="107"/>
      <c r="S130" s="94"/>
      <c r="T130" s="107">
        <v>72</v>
      </c>
      <c r="U130" s="94">
        <v>39</v>
      </c>
      <c r="V130" s="107">
        <v>75</v>
      </c>
      <c r="W130" s="94">
        <v>15.6</v>
      </c>
      <c r="X130" s="93">
        <v>75</v>
      </c>
      <c r="Y130" s="106">
        <v>40</v>
      </c>
      <c r="Z130" s="93"/>
      <c r="AA130" s="94"/>
      <c r="AB130" s="107"/>
      <c r="AC130" s="94"/>
      <c r="AD130" s="107"/>
      <c r="AE130" s="94"/>
      <c r="AF130" s="107"/>
      <c r="AG130" s="94"/>
      <c r="AH130" s="107"/>
      <c r="AI130" s="94"/>
      <c r="AJ130" s="107"/>
      <c r="AK130" s="94"/>
      <c r="AL130" s="107"/>
      <c r="AM130" s="94"/>
      <c r="AN130" s="569">
        <f t="shared" si="17"/>
        <v>18</v>
      </c>
    </row>
    <row r="131" spans="1:40" s="17" customFormat="1" ht="20.25" customHeight="1" x14ac:dyDescent="0.35">
      <c r="A131" s="569">
        <f t="shared" si="16"/>
        <v>19</v>
      </c>
      <c r="B131" s="226" t="s">
        <v>663</v>
      </c>
      <c r="C131" s="48">
        <v>2012</v>
      </c>
      <c r="D131" s="424" t="s">
        <v>576</v>
      </c>
      <c r="E131" s="550">
        <f t="shared" si="14"/>
        <v>95</v>
      </c>
      <c r="F131" s="413"/>
      <c r="G131" s="440"/>
      <c r="H131" s="107"/>
      <c r="I131" s="626"/>
      <c r="J131" s="107">
        <v>64</v>
      </c>
      <c r="K131" s="106">
        <v>70</v>
      </c>
      <c r="L131" s="107"/>
      <c r="M131" s="94"/>
      <c r="N131" s="107">
        <v>71</v>
      </c>
      <c r="O131" s="106">
        <v>25</v>
      </c>
      <c r="P131" s="93"/>
      <c r="Q131" s="94"/>
      <c r="R131" s="93"/>
      <c r="S131" s="94"/>
      <c r="T131" s="93"/>
      <c r="U131" s="106"/>
      <c r="V131" s="107"/>
      <c r="W131" s="94"/>
      <c r="X131" s="107"/>
      <c r="Y131" s="94"/>
      <c r="Z131" s="107"/>
      <c r="AA131" s="94"/>
      <c r="AB131" s="93"/>
      <c r="AC131" s="106"/>
      <c r="AD131" s="93"/>
      <c r="AE131" s="106"/>
      <c r="AF131" s="93"/>
      <c r="AG131" s="106"/>
      <c r="AH131" s="93"/>
      <c r="AI131" s="106"/>
      <c r="AJ131" s="93"/>
      <c r="AK131" s="106"/>
      <c r="AL131" s="93"/>
      <c r="AM131" s="106"/>
      <c r="AN131" s="569">
        <f t="shared" si="17"/>
        <v>19</v>
      </c>
    </row>
    <row r="132" spans="1:40" s="17" customFormat="1" ht="20" customHeight="1" x14ac:dyDescent="0.35">
      <c r="A132" s="569">
        <f t="shared" si="16"/>
        <v>20</v>
      </c>
      <c r="B132" s="245" t="s">
        <v>394</v>
      </c>
      <c r="C132" s="48">
        <v>2011</v>
      </c>
      <c r="D132" s="224" t="s">
        <v>7</v>
      </c>
      <c r="E132" s="550">
        <f t="shared" si="14"/>
        <v>91</v>
      </c>
      <c r="F132" s="413"/>
      <c r="G132" s="440"/>
      <c r="H132" s="93"/>
      <c r="I132" s="626"/>
      <c r="J132" s="107"/>
      <c r="K132" s="94"/>
      <c r="L132" s="107"/>
      <c r="M132" s="94"/>
      <c r="N132" s="107" t="str">
        <f>IFERROR(VLOOKUP(B132,#REF!,2,FALSE),"")</f>
        <v/>
      </c>
      <c r="O132" s="94"/>
      <c r="P132" s="107"/>
      <c r="Q132" s="94"/>
      <c r="R132" s="107"/>
      <c r="S132" s="94"/>
      <c r="T132" s="107">
        <v>69</v>
      </c>
      <c r="U132" s="94">
        <v>91</v>
      </c>
      <c r="V132" s="107"/>
      <c r="W132" s="106"/>
      <c r="X132" s="107"/>
      <c r="Y132" s="106"/>
      <c r="Z132" s="93"/>
      <c r="AA132" s="106"/>
      <c r="AB132" s="93"/>
      <c r="AC132" s="106"/>
      <c r="AD132" s="93"/>
      <c r="AE132" s="106"/>
      <c r="AF132" s="93"/>
      <c r="AG132" s="106"/>
      <c r="AH132" s="93"/>
      <c r="AI132" s="106"/>
      <c r="AJ132" s="93"/>
      <c r="AK132" s="106"/>
      <c r="AL132" s="93"/>
      <c r="AM132" s="106"/>
      <c r="AN132" s="569">
        <f t="shared" si="17"/>
        <v>20</v>
      </c>
    </row>
    <row r="133" spans="1:40" ht="20" customHeight="1" x14ac:dyDescent="0.35">
      <c r="A133" s="569">
        <f t="shared" si="16"/>
        <v>21</v>
      </c>
      <c r="B133" s="492" t="s">
        <v>675</v>
      </c>
      <c r="C133" s="48">
        <v>2012</v>
      </c>
      <c r="D133" s="308" t="s">
        <v>387</v>
      </c>
      <c r="E133" s="550">
        <f t="shared" si="14"/>
        <v>80</v>
      </c>
      <c r="F133" s="413"/>
      <c r="G133" s="440"/>
      <c r="H133" s="93">
        <v>135</v>
      </c>
      <c r="I133" s="250">
        <v>80</v>
      </c>
      <c r="J133" s="107"/>
      <c r="K133" s="617"/>
      <c r="L133" s="93"/>
      <c r="M133" s="94"/>
      <c r="N133" s="93" t="str">
        <f>IFERROR(VLOOKUP(B133,#REF!,2,FALSE),"")</f>
        <v/>
      </c>
      <c r="O133" s="94"/>
      <c r="P133" s="93"/>
      <c r="Q133" s="106"/>
      <c r="R133" s="93"/>
      <c r="S133" s="106"/>
      <c r="T133" s="93">
        <v>89</v>
      </c>
      <c r="U133" s="94">
        <v>0</v>
      </c>
      <c r="V133" s="107"/>
      <c r="W133" s="94"/>
      <c r="X133" s="93"/>
      <c r="Y133" s="94"/>
      <c r="Z133" s="93"/>
      <c r="AA133" s="106"/>
      <c r="AB133" s="107"/>
      <c r="AC133" s="94"/>
      <c r="AD133" s="107"/>
      <c r="AE133" s="94"/>
      <c r="AF133" s="107"/>
      <c r="AG133" s="94"/>
      <c r="AH133" s="107"/>
      <c r="AI133" s="94"/>
      <c r="AJ133" s="107"/>
      <c r="AK133" s="94"/>
      <c r="AL133" s="107"/>
      <c r="AM133" s="94"/>
      <c r="AN133" s="569">
        <f t="shared" si="17"/>
        <v>21</v>
      </c>
    </row>
    <row r="134" spans="1:40" ht="20" customHeight="1" x14ac:dyDescent="0.35">
      <c r="A134" s="569">
        <f t="shared" si="16"/>
        <v>22</v>
      </c>
      <c r="B134" s="226" t="s">
        <v>722</v>
      </c>
      <c r="C134" s="57">
        <v>2011</v>
      </c>
      <c r="D134" s="283" t="s">
        <v>19</v>
      </c>
      <c r="E134" s="550">
        <f t="shared" si="14"/>
        <v>75.2</v>
      </c>
      <c r="F134" s="413"/>
      <c r="G134" s="440"/>
      <c r="H134" s="107"/>
      <c r="I134" s="626"/>
      <c r="J134" s="93"/>
      <c r="K134" s="106"/>
      <c r="L134" s="107"/>
      <c r="M134" s="94"/>
      <c r="N134" s="107"/>
      <c r="O134" s="94"/>
      <c r="P134" s="107"/>
      <c r="Q134" s="94"/>
      <c r="R134" s="107">
        <v>76</v>
      </c>
      <c r="S134" s="106">
        <v>10.199999999999999</v>
      </c>
      <c r="T134" s="93">
        <v>70</v>
      </c>
      <c r="U134" s="94">
        <v>65</v>
      </c>
      <c r="V134" s="93"/>
      <c r="W134" s="94"/>
      <c r="X134" s="107"/>
      <c r="Y134" s="94"/>
      <c r="Z134" s="107"/>
      <c r="AA134" s="94"/>
      <c r="AB134" s="107"/>
      <c r="AC134" s="106"/>
      <c r="AD134" s="107"/>
      <c r="AE134" s="106"/>
      <c r="AF134" s="107"/>
      <c r="AG134" s="106"/>
      <c r="AH134" s="107"/>
      <c r="AI134" s="106"/>
      <c r="AJ134" s="107"/>
      <c r="AK134" s="106"/>
      <c r="AL134" s="107"/>
      <c r="AM134" s="106"/>
      <c r="AN134" s="569">
        <f t="shared" si="17"/>
        <v>22</v>
      </c>
    </row>
    <row r="135" spans="1:40" ht="20" customHeight="1" x14ac:dyDescent="0.35">
      <c r="A135" s="569">
        <f t="shared" si="16"/>
        <v>23</v>
      </c>
      <c r="B135" s="226" t="s">
        <v>654</v>
      </c>
      <c r="C135" s="48">
        <v>2011</v>
      </c>
      <c r="D135" s="72" t="s">
        <v>197</v>
      </c>
      <c r="E135" s="550">
        <f t="shared" si="14"/>
        <v>73.41</v>
      </c>
      <c r="F135" s="413"/>
      <c r="G135" s="440"/>
      <c r="H135" s="107">
        <v>151</v>
      </c>
      <c r="I135" s="626">
        <v>0</v>
      </c>
      <c r="J135" s="93">
        <v>75</v>
      </c>
      <c r="K135" s="106">
        <v>0</v>
      </c>
      <c r="L135" s="107">
        <v>234</v>
      </c>
      <c r="M135" s="112">
        <v>0.66</v>
      </c>
      <c r="N135" s="107">
        <v>74</v>
      </c>
      <c r="O135" s="106">
        <v>7</v>
      </c>
      <c r="P135" s="107">
        <v>75</v>
      </c>
      <c r="Q135" s="106">
        <v>35</v>
      </c>
      <c r="R135" s="93">
        <v>76</v>
      </c>
      <c r="S135" s="106">
        <v>10.199999999999999</v>
      </c>
      <c r="T135" s="93">
        <v>78</v>
      </c>
      <c r="U135" s="94">
        <v>3.25</v>
      </c>
      <c r="V135" s="107">
        <v>76</v>
      </c>
      <c r="W135" s="94">
        <v>9.1</v>
      </c>
      <c r="X135" s="107">
        <v>83</v>
      </c>
      <c r="Y135" s="106">
        <v>3.2</v>
      </c>
      <c r="Z135" s="93">
        <v>78</v>
      </c>
      <c r="AA135" s="106">
        <v>5</v>
      </c>
      <c r="AB135" s="107"/>
      <c r="AC135" s="94"/>
      <c r="AD135" s="107"/>
      <c r="AE135" s="94"/>
      <c r="AF135" s="107"/>
      <c r="AG135" s="94"/>
      <c r="AH135" s="107"/>
      <c r="AI135" s="94"/>
      <c r="AJ135" s="107"/>
      <c r="AK135" s="94"/>
      <c r="AL135" s="107"/>
      <c r="AM135" s="94"/>
      <c r="AN135" s="569">
        <f t="shared" si="17"/>
        <v>23</v>
      </c>
    </row>
    <row r="136" spans="1:40" ht="20" customHeight="1" x14ac:dyDescent="0.35">
      <c r="A136" s="569">
        <f t="shared" si="16"/>
        <v>24</v>
      </c>
      <c r="B136" s="226" t="s">
        <v>671</v>
      </c>
      <c r="C136" s="57">
        <v>2011</v>
      </c>
      <c r="D136" s="489" t="s">
        <v>445</v>
      </c>
      <c r="E136" s="550">
        <f t="shared" si="14"/>
        <v>70.33</v>
      </c>
      <c r="F136" s="413"/>
      <c r="G136" s="440"/>
      <c r="H136" s="107"/>
      <c r="I136" s="626"/>
      <c r="J136" s="93"/>
      <c r="K136" s="106"/>
      <c r="L136" s="107"/>
      <c r="M136" s="94"/>
      <c r="N136" s="107">
        <v>77</v>
      </c>
      <c r="O136" s="106">
        <v>1</v>
      </c>
      <c r="P136" s="107"/>
      <c r="Q136" s="94"/>
      <c r="R136" s="107"/>
      <c r="S136" s="94"/>
      <c r="T136" s="107"/>
      <c r="U136" s="94"/>
      <c r="V136" s="107">
        <v>71</v>
      </c>
      <c r="W136" s="94">
        <v>69.33</v>
      </c>
      <c r="X136" s="93"/>
      <c r="Y136" s="106"/>
      <c r="Z136" s="107"/>
      <c r="AA136" s="94"/>
      <c r="AB136" s="93"/>
      <c r="AC136" s="106"/>
      <c r="AD136" s="93"/>
      <c r="AE136" s="106"/>
      <c r="AF136" s="93"/>
      <c r="AG136" s="106"/>
      <c r="AH136" s="93"/>
      <c r="AI136" s="106"/>
      <c r="AJ136" s="93"/>
      <c r="AK136" s="106"/>
      <c r="AL136" s="93"/>
      <c r="AM136" s="106"/>
      <c r="AN136" s="569">
        <f t="shared" si="17"/>
        <v>24</v>
      </c>
    </row>
    <row r="137" spans="1:40" ht="20" customHeight="1" x14ac:dyDescent="0.35">
      <c r="A137" s="569">
        <f t="shared" si="16"/>
        <v>25</v>
      </c>
      <c r="B137" s="492" t="s">
        <v>667</v>
      </c>
      <c r="C137" s="48">
        <v>2012</v>
      </c>
      <c r="D137" s="278" t="s">
        <v>61</v>
      </c>
      <c r="E137" s="550">
        <f t="shared" si="14"/>
        <v>69.53</v>
      </c>
      <c r="F137" s="413"/>
      <c r="G137" s="440"/>
      <c r="H137" s="107">
        <v>152</v>
      </c>
      <c r="I137" s="626">
        <v>0</v>
      </c>
      <c r="J137" s="107">
        <v>68</v>
      </c>
      <c r="K137" s="106">
        <v>12.33</v>
      </c>
      <c r="L137" s="108">
        <v>235</v>
      </c>
      <c r="M137" s="106">
        <v>0</v>
      </c>
      <c r="N137" s="108">
        <v>80</v>
      </c>
      <c r="O137" s="106">
        <v>0</v>
      </c>
      <c r="P137" s="93">
        <v>79</v>
      </c>
      <c r="Q137" s="106">
        <v>10</v>
      </c>
      <c r="R137" s="93">
        <v>84</v>
      </c>
      <c r="S137" s="94">
        <v>0</v>
      </c>
      <c r="T137" s="93">
        <v>72</v>
      </c>
      <c r="U137" s="94">
        <v>39</v>
      </c>
      <c r="V137" s="93"/>
      <c r="W137" s="106"/>
      <c r="X137" s="93">
        <v>81</v>
      </c>
      <c r="Y137" s="106">
        <v>3.2</v>
      </c>
      <c r="Z137" s="107">
        <v>78</v>
      </c>
      <c r="AA137" s="106">
        <v>5</v>
      </c>
      <c r="AB137" s="107"/>
      <c r="AC137" s="106"/>
      <c r="AD137" s="107"/>
      <c r="AE137" s="106"/>
      <c r="AF137" s="107"/>
      <c r="AG137" s="106"/>
      <c r="AH137" s="107"/>
      <c r="AI137" s="106"/>
      <c r="AJ137" s="107"/>
      <c r="AK137" s="106"/>
      <c r="AL137" s="107"/>
      <c r="AM137" s="106"/>
      <c r="AN137" s="569">
        <f t="shared" si="17"/>
        <v>25</v>
      </c>
    </row>
    <row r="138" spans="1:40" ht="20" customHeight="1" x14ac:dyDescent="0.35">
      <c r="A138" s="569">
        <f t="shared" ref="A138:A181" si="18">A137+1</f>
        <v>26</v>
      </c>
      <c r="B138" s="781" t="s">
        <v>680</v>
      </c>
      <c r="C138" s="57">
        <v>2012</v>
      </c>
      <c r="D138" s="397" t="s">
        <v>8</v>
      </c>
      <c r="E138" s="550">
        <f t="shared" si="14"/>
        <v>64</v>
      </c>
      <c r="F138" s="413"/>
      <c r="G138" s="440"/>
      <c r="H138" s="107">
        <v>137</v>
      </c>
      <c r="I138" s="250">
        <v>64</v>
      </c>
      <c r="J138" s="93"/>
      <c r="K138" s="626"/>
      <c r="L138" s="93"/>
      <c r="M138" s="94"/>
      <c r="N138" s="93" t="str">
        <f>IFERROR(VLOOKUP(B138,#REF!,2,FALSE),"")</f>
        <v/>
      </c>
      <c r="O138" s="94"/>
      <c r="P138" s="93"/>
      <c r="Q138" s="106"/>
      <c r="R138" s="93"/>
      <c r="S138" s="106"/>
      <c r="T138" s="93"/>
      <c r="U138" s="106"/>
      <c r="V138" s="93"/>
      <c r="W138" s="106"/>
      <c r="X138" s="107"/>
      <c r="Y138" s="94"/>
      <c r="Z138" s="93"/>
      <c r="AA138" s="94"/>
      <c r="AB138" s="93"/>
      <c r="AC138" s="94"/>
      <c r="AD138" s="93"/>
      <c r="AE138" s="94"/>
      <c r="AF138" s="93"/>
      <c r="AG138" s="94"/>
      <c r="AH138" s="93"/>
      <c r="AI138" s="94"/>
      <c r="AJ138" s="93"/>
      <c r="AK138" s="94"/>
      <c r="AL138" s="93"/>
      <c r="AM138" s="94"/>
      <c r="AN138" s="569">
        <f t="shared" ref="AN138:AN181" si="19">AN137+1</f>
        <v>26</v>
      </c>
    </row>
    <row r="139" spans="1:40" ht="20" customHeight="1" x14ac:dyDescent="0.35">
      <c r="A139" s="569">
        <f t="shared" si="18"/>
        <v>27</v>
      </c>
      <c r="B139" s="492" t="s">
        <v>672</v>
      </c>
      <c r="C139" s="48">
        <v>2012</v>
      </c>
      <c r="D139" s="397" t="s">
        <v>32</v>
      </c>
      <c r="E139" s="550">
        <f t="shared" si="14"/>
        <v>59.93</v>
      </c>
      <c r="F139" s="413"/>
      <c r="G139" s="440"/>
      <c r="H139" s="107">
        <v>144</v>
      </c>
      <c r="I139" s="250">
        <v>8</v>
      </c>
      <c r="J139" s="93">
        <v>74</v>
      </c>
      <c r="K139" s="617">
        <v>0</v>
      </c>
      <c r="L139" s="93"/>
      <c r="M139" s="106"/>
      <c r="N139" s="93">
        <v>88</v>
      </c>
      <c r="O139" s="106">
        <v>0</v>
      </c>
      <c r="P139" s="93">
        <v>74</v>
      </c>
      <c r="Q139" s="106">
        <v>50</v>
      </c>
      <c r="R139" s="93">
        <v>87</v>
      </c>
      <c r="S139" s="94">
        <v>0</v>
      </c>
      <c r="T139" s="93">
        <v>79</v>
      </c>
      <c r="U139" s="112">
        <v>0.43</v>
      </c>
      <c r="V139" s="107">
        <v>90</v>
      </c>
      <c r="W139" s="94">
        <v>0</v>
      </c>
      <c r="X139" s="107"/>
      <c r="Y139" s="106"/>
      <c r="Z139" s="107">
        <v>80</v>
      </c>
      <c r="AA139" s="106">
        <v>1.5</v>
      </c>
      <c r="AB139" s="107"/>
      <c r="AC139" s="94"/>
      <c r="AD139" s="107"/>
      <c r="AE139" s="94"/>
      <c r="AF139" s="107"/>
      <c r="AG139" s="94"/>
      <c r="AH139" s="107"/>
      <c r="AI139" s="94"/>
      <c r="AJ139" s="107"/>
      <c r="AK139" s="94"/>
      <c r="AL139" s="107"/>
      <c r="AM139" s="94"/>
      <c r="AN139" s="569">
        <f t="shared" si="19"/>
        <v>27</v>
      </c>
    </row>
    <row r="140" spans="1:40" ht="20" customHeight="1" x14ac:dyDescent="0.35">
      <c r="A140" s="569">
        <f t="shared" si="18"/>
        <v>28</v>
      </c>
      <c r="B140" s="780" t="s">
        <v>674</v>
      </c>
      <c r="C140" s="48">
        <v>2011</v>
      </c>
      <c r="D140" s="187" t="s">
        <v>17</v>
      </c>
      <c r="E140" s="550">
        <f t="shared" si="14"/>
        <v>54.300000000000004</v>
      </c>
      <c r="F140" s="413"/>
      <c r="G140" s="440"/>
      <c r="H140" s="107">
        <v>152</v>
      </c>
      <c r="I140" s="626">
        <v>0</v>
      </c>
      <c r="J140" s="107">
        <v>75</v>
      </c>
      <c r="K140" s="106">
        <v>0</v>
      </c>
      <c r="L140" s="107">
        <v>230</v>
      </c>
      <c r="M140" s="94">
        <v>7</v>
      </c>
      <c r="N140" s="107" t="str">
        <f>IFERROR(VLOOKUP(B140,#REF!,2,FALSE),"")</f>
        <v/>
      </c>
      <c r="O140" s="94"/>
      <c r="P140" s="107">
        <v>75</v>
      </c>
      <c r="Q140" s="106">
        <v>35</v>
      </c>
      <c r="R140" s="93"/>
      <c r="S140" s="106"/>
      <c r="T140" s="107"/>
      <c r="U140" s="106"/>
      <c r="V140" s="93">
        <v>76</v>
      </c>
      <c r="W140" s="94">
        <v>9.1</v>
      </c>
      <c r="X140" s="107">
        <v>81</v>
      </c>
      <c r="Y140" s="106">
        <v>3.2</v>
      </c>
      <c r="Z140" s="93"/>
      <c r="AA140" s="94"/>
      <c r="AB140" s="93"/>
      <c r="AC140" s="94"/>
      <c r="AD140" s="93"/>
      <c r="AE140" s="94"/>
      <c r="AF140" s="93"/>
      <c r="AG140" s="94"/>
      <c r="AH140" s="93"/>
      <c r="AI140" s="94"/>
      <c r="AJ140" s="93"/>
      <c r="AK140" s="94"/>
      <c r="AL140" s="93"/>
      <c r="AM140" s="94"/>
      <c r="AN140" s="569">
        <f t="shared" si="19"/>
        <v>28</v>
      </c>
    </row>
    <row r="141" spans="1:40" ht="20" customHeight="1" x14ac:dyDescent="0.35">
      <c r="A141" s="569">
        <f t="shared" si="18"/>
        <v>29</v>
      </c>
      <c r="B141" s="226" t="s">
        <v>660</v>
      </c>
      <c r="C141" s="48">
        <v>2011</v>
      </c>
      <c r="D141" s="167" t="s">
        <v>314</v>
      </c>
      <c r="E141" s="550">
        <f t="shared" si="14"/>
        <v>48.730000000000004</v>
      </c>
      <c r="F141" s="413"/>
      <c r="G141" s="440"/>
      <c r="H141" s="107">
        <v>150</v>
      </c>
      <c r="I141" s="626">
        <v>0</v>
      </c>
      <c r="J141" s="93">
        <v>68</v>
      </c>
      <c r="K141" s="106">
        <v>12.33</v>
      </c>
      <c r="L141" s="93">
        <v>228</v>
      </c>
      <c r="M141" s="112">
        <v>14</v>
      </c>
      <c r="N141" s="93">
        <v>75</v>
      </c>
      <c r="O141" s="106">
        <v>4</v>
      </c>
      <c r="P141" s="93">
        <v>79</v>
      </c>
      <c r="Q141" s="106">
        <v>10</v>
      </c>
      <c r="R141" s="107">
        <v>82</v>
      </c>
      <c r="S141" s="94">
        <v>0</v>
      </c>
      <c r="T141" s="108">
        <v>77</v>
      </c>
      <c r="U141" s="94">
        <v>5.2</v>
      </c>
      <c r="V141" s="93">
        <v>79</v>
      </c>
      <c r="W141" s="94">
        <v>0</v>
      </c>
      <c r="X141" s="93">
        <v>81</v>
      </c>
      <c r="Y141" s="106">
        <v>3.2</v>
      </c>
      <c r="Z141" s="107">
        <v>82</v>
      </c>
      <c r="AA141" s="94">
        <v>0</v>
      </c>
      <c r="AB141" s="107"/>
      <c r="AC141" s="94"/>
      <c r="AD141" s="107"/>
      <c r="AE141" s="94"/>
      <c r="AF141" s="107"/>
      <c r="AG141" s="94"/>
      <c r="AH141" s="107"/>
      <c r="AI141" s="94"/>
      <c r="AJ141" s="107"/>
      <c r="AK141" s="94"/>
      <c r="AL141" s="107"/>
      <c r="AM141" s="94"/>
      <c r="AN141" s="569">
        <f t="shared" si="19"/>
        <v>29</v>
      </c>
    </row>
    <row r="142" spans="1:40" ht="20" customHeight="1" x14ac:dyDescent="0.35">
      <c r="A142" s="569">
        <f t="shared" si="18"/>
        <v>30</v>
      </c>
      <c r="B142" s="492" t="s">
        <v>686</v>
      </c>
      <c r="C142" s="48">
        <v>2011</v>
      </c>
      <c r="D142" s="303" t="s">
        <v>429</v>
      </c>
      <c r="E142" s="550">
        <f t="shared" si="14"/>
        <v>44</v>
      </c>
      <c r="F142" s="413"/>
      <c r="G142" s="440"/>
      <c r="H142" s="93">
        <v>139</v>
      </c>
      <c r="I142" s="250">
        <v>40</v>
      </c>
      <c r="J142" s="107">
        <v>70</v>
      </c>
      <c r="K142" s="106">
        <v>4</v>
      </c>
      <c r="L142" s="93"/>
      <c r="M142" s="626"/>
      <c r="N142" s="93" t="str">
        <f>IFERROR(VLOOKUP(B142,#REF!,2,FALSE),"")</f>
        <v/>
      </c>
      <c r="O142" s="94"/>
      <c r="P142" s="93"/>
      <c r="Q142" s="106"/>
      <c r="R142" s="108"/>
      <c r="S142" s="106"/>
      <c r="T142" s="93"/>
      <c r="U142" s="106"/>
      <c r="V142" s="107"/>
      <c r="W142" s="106"/>
      <c r="X142" s="107"/>
      <c r="Y142" s="94"/>
      <c r="Z142" s="93"/>
      <c r="AA142" s="94"/>
      <c r="AB142" s="93"/>
      <c r="AC142" s="94"/>
      <c r="AD142" s="93"/>
      <c r="AE142" s="94"/>
      <c r="AF142" s="93"/>
      <c r="AG142" s="94"/>
      <c r="AH142" s="93"/>
      <c r="AI142" s="94"/>
      <c r="AJ142" s="93"/>
      <c r="AK142" s="94"/>
      <c r="AL142" s="93"/>
      <c r="AM142" s="94"/>
      <c r="AN142" s="569">
        <f t="shared" si="19"/>
        <v>30</v>
      </c>
    </row>
    <row r="143" spans="1:40" ht="20" customHeight="1" x14ac:dyDescent="0.35">
      <c r="A143" s="569">
        <f t="shared" si="18"/>
        <v>31</v>
      </c>
      <c r="B143" s="226" t="s">
        <v>655</v>
      </c>
      <c r="C143" s="70">
        <v>2011</v>
      </c>
      <c r="D143" s="212" t="s">
        <v>37</v>
      </c>
      <c r="E143" s="550">
        <f t="shared" si="14"/>
        <v>31.2</v>
      </c>
      <c r="F143" s="413"/>
      <c r="G143" s="440"/>
      <c r="H143" s="107">
        <v>149</v>
      </c>
      <c r="I143" s="626">
        <v>0</v>
      </c>
      <c r="J143" s="93">
        <v>82</v>
      </c>
      <c r="K143" s="106">
        <v>0</v>
      </c>
      <c r="L143" s="107">
        <v>230</v>
      </c>
      <c r="M143" s="94">
        <v>7</v>
      </c>
      <c r="N143" s="107">
        <v>73</v>
      </c>
      <c r="O143" s="106">
        <v>11</v>
      </c>
      <c r="P143" s="107">
        <v>83</v>
      </c>
      <c r="Q143" s="106">
        <v>3</v>
      </c>
      <c r="R143" s="93">
        <v>76</v>
      </c>
      <c r="S143" s="106">
        <v>10.199999999999999</v>
      </c>
      <c r="T143" s="107">
        <v>84</v>
      </c>
      <c r="U143" s="94">
        <v>0</v>
      </c>
      <c r="V143" s="93"/>
      <c r="W143" s="94"/>
      <c r="X143" s="93">
        <v>86</v>
      </c>
      <c r="Y143" s="94">
        <v>0</v>
      </c>
      <c r="Z143" s="107"/>
      <c r="AA143" s="94"/>
      <c r="AB143" s="107"/>
      <c r="AC143" s="94"/>
      <c r="AD143" s="107"/>
      <c r="AE143" s="94"/>
      <c r="AF143" s="107"/>
      <c r="AG143" s="94"/>
      <c r="AH143" s="107"/>
      <c r="AI143" s="94"/>
      <c r="AJ143" s="107"/>
      <c r="AK143" s="94"/>
      <c r="AL143" s="107"/>
      <c r="AM143" s="94"/>
      <c r="AN143" s="569">
        <f t="shared" si="19"/>
        <v>31</v>
      </c>
    </row>
    <row r="144" spans="1:40" ht="20" customHeight="1" x14ac:dyDescent="0.35">
      <c r="A144" s="569">
        <f t="shared" si="18"/>
        <v>32</v>
      </c>
      <c r="B144" s="773" t="s">
        <v>335</v>
      </c>
      <c r="C144" s="62">
        <v>2011</v>
      </c>
      <c r="D144" s="774" t="s">
        <v>61</v>
      </c>
      <c r="E144" s="550">
        <f t="shared" si="14"/>
        <v>25</v>
      </c>
      <c r="F144" s="413"/>
      <c r="G144" s="440"/>
      <c r="H144" s="95"/>
      <c r="I144" s="627"/>
      <c r="J144" s="95">
        <v>66</v>
      </c>
      <c r="K144" s="402">
        <v>25</v>
      </c>
      <c r="L144" s="95"/>
      <c r="M144" s="402"/>
      <c r="N144" s="95" t="str">
        <f>IFERROR(VLOOKUP(B144,#REF!,2,FALSE),"")</f>
        <v/>
      </c>
      <c r="O144" s="402"/>
      <c r="P144" s="95"/>
      <c r="Q144" s="402"/>
      <c r="R144" s="342">
        <v>94</v>
      </c>
      <c r="S144" s="96">
        <v>0</v>
      </c>
      <c r="T144" s="95"/>
      <c r="U144" s="96"/>
      <c r="V144" s="342"/>
      <c r="W144" s="96"/>
      <c r="X144" s="342"/>
      <c r="Y144" s="96"/>
      <c r="Z144" s="342"/>
      <c r="AA144" s="96"/>
      <c r="AB144" s="342"/>
      <c r="AC144" s="96"/>
      <c r="AD144" s="342"/>
      <c r="AE144" s="96"/>
      <c r="AF144" s="342"/>
      <c r="AG144" s="96"/>
      <c r="AH144" s="342"/>
      <c r="AI144" s="96"/>
      <c r="AJ144" s="342"/>
      <c r="AK144" s="96"/>
      <c r="AL144" s="342"/>
      <c r="AM144" s="96"/>
      <c r="AN144" s="569">
        <f t="shared" si="19"/>
        <v>32</v>
      </c>
    </row>
    <row r="145" spans="1:40" ht="20" customHeight="1" x14ac:dyDescent="0.35">
      <c r="A145" s="569">
        <f t="shared" si="18"/>
        <v>33</v>
      </c>
      <c r="B145" s="115" t="s">
        <v>731</v>
      </c>
      <c r="C145" s="57">
        <v>2012</v>
      </c>
      <c r="D145" s="514" t="s">
        <v>77</v>
      </c>
      <c r="E145" s="550">
        <f t="shared" si="14"/>
        <v>20.399999999999999</v>
      </c>
      <c r="F145" s="413"/>
      <c r="G145" s="440"/>
      <c r="H145" s="342"/>
      <c r="I145" s="627"/>
      <c r="J145" s="95"/>
      <c r="K145" s="402"/>
      <c r="L145" s="342"/>
      <c r="M145" s="96"/>
      <c r="N145" s="342"/>
      <c r="O145" s="96"/>
      <c r="P145" s="342">
        <v>79</v>
      </c>
      <c r="Q145" s="402">
        <v>10</v>
      </c>
      <c r="R145" s="342"/>
      <c r="S145" s="402"/>
      <c r="T145" s="342">
        <v>76</v>
      </c>
      <c r="U145" s="96">
        <v>10.4</v>
      </c>
      <c r="V145" s="95"/>
      <c r="W145" s="96"/>
      <c r="X145" s="342"/>
      <c r="Y145" s="96"/>
      <c r="Z145" s="95"/>
      <c r="AA145" s="402"/>
      <c r="AB145" s="95"/>
      <c r="AC145" s="402"/>
      <c r="AD145" s="95"/>
      <c r="AE145" s="402"/>
      <c r="AF145" s="95"/>
      <c r="AG145" s="402"/>
      <c r="AH145" s="95"/>
      <c r="AI145" s="402"/>
      <c r="AJ145" s="95"/>
      <c r="AK145" s="402"/>
      <c r="AL145" s="95"/>
      <c r="AM145" s="402"/>
      <c r="AN145" s="569">
        <f t="shared" si="19"/>
        <v>33</v>
      </c>
    </row>
    <row r="146" spans="1:40" ht="20" customHeight="1" x14ac:dyDescent="0.35">
      <c r="A146" s="569">
        <f t="shared" si="18"/>
        <v>34</v>
      </c>
      <c r="B146" s="307" t="s">
        <v>495</v>
      </c>
      <c r="C146" s="48">
        <v>2012</v>
      </c>
      <c r="D146" s="308" t="s">
        <v>414</v>
      </c>
      <c r="E146" s="550">
        <f t="shared" si="14"/>
        <v>13.4</v>
      </c>
      <c r="F146" s="413"/>
      <c r="G146" s="440"/>
      <c r="H146" s="95"/>
      <c r="I146" s="627"/>
      <c r="J146" s="342"/>
      <c r="K146" s="96"/>
      <c r="L146" s="342"/>
      <c r="M146" s="96"/>
      <c r="N146" s="342" t="str">
        <f>IFERROR(VLOOKUP(B146,#REF!,2,FALSE),"")</f>
        <v/>
      </c>
      <c r="O146" s="96"/>
      <c r="P146" s="342"/>
      <c r="Q146" s="96"/>
      <c r="R146" s="342"/>
      <c r="S146" s="96"/>
      <c r="T146" s="342">
        <v>76</v>
      </c>
      <c r="U146" s="96">
        <v>10.4</v>
      </c>
      <c r="V146" s="95"/>
      <c r="W146" s="402"/>
      <c r="X146" s="342"/>
      <c r="Y146" s="96"/>
      <c r="Z146" s="342">
        <v>79</v>
      </c>
      <c r="AA146" s="402">
        <v>3</v>
      </c>
      <c r="AB146" s="342"/>
      <c r="AC146" s="96"/>
      <c r="AD146" s="342"/>
      <c r="AE146" s="96"/>
      <c r="AF146" s="342"/>
      <c r="AG146" s="96"/>
      <c r="AH146" s="342"/>
      <c r="AI146" s="96"/>
      <c r="AJ146" s="342"/>
      <c r="AK146" s="96"/>
      <c r="AL146" s="342"/>
      <c r="AM146" s="96"/>
      <c r="AN146" s="569">
        <f t="shared" si="19"/>
        <v>34</v>
      </c>
    </row>
    <row r="147" spans="1:40" ht="20" customHeight="1" x14ac:dyDescent="0.35">
      <c r="A147" s="569">
        <f t="shared" si="18"/>
        <v>35</v>
      </c>
      <c r="B147" s="115" t="s">
        <v>687</v>
      </c>
      <c r="C147" s="57">
        <v>2011</v>
      </c>
      <c r="D147" s="424" t="s">
        <v>15</v>
      </c>
      <c r="E147" s="550">
        <f t="shared" si="14"/>
        <v>10.199999999999999</v>
      </c>
      <c r="F147" s="413"/>
      <c r="G147" s="440"/>
      <c r="H147" s="342"/>
      <c r="I147" s="627"/>
      <c r="J147" s="342">
        <v>78</v>
      </c>
      <c r="K147" s="402">
        <v>0</v>
      </c>
      <c r="L147" s="95"/>
      <c r="M147" s="96"/>
      <c r="N147" s="95" t="str">
        <f>IFERROR(VLOOKUP(B147,#REF!,2,FALSE),"")</f>
        <v/>
      </c>
      <c r="O147" s="96"/>
      <c r="P147" s="342"/>
      <c r="Q147" s="96"/>
      <c r="R147" s="342">
        <v>76</v>
      </c>
      <c r="S147" s="402">
        <v>10.199999999999999</v>
      </c>
      <c r="T147" s="95"/>
      <c r="U147" s="96"/>
      <c r="V147" s="342">
        <v>83</v>
      </c>
      <c r="W147" s="96">
        <v>0</v>
      </c>
      <c r="X147" s="342"/>
      <c r="Y147" s="96"/>
      <c r="Z147" s="342">
        <v>85</v>
      </c>
      <c r="AA147" s="96">
        <v>0</v>
      </c>
      <c r="AB147" s="342"/>
      <c r="AC147" s="96"/>
      <c r="AD147" s="342"/>
      <c r="AE147" s="96"/>
      <c r="AF147" s="342"/>
      <c r="AG147" s="96"/>
      <c r="AH147" s="342"/>
      <c r="AI147" s="96"/>
      <c r="AJ147" s="342"/>
      <c r="AK147" s="96"/>
      <c r="AL147" s="342"/>
      <c r="AM147" s="96"/>
      <c r="AN147" s="569">
        <f t="shared" si="19"/>
        <v>35</v>
      </c>
    </row>
    <row r="148" spans="1:40" ht="20" customHeight="1" x14ac:dyDescent="0.35">
      <c r="A148" s="569">
        <f t="shared" si="18"/>
        <v>36</v>
      </c>
      <c r="B148" s="488" t="s">
        <v>739</v>
      </c>
      <c r="C148" s="48">
        <v>2011</v>
      </c>
      <c r="D148" s="278" t="s">
        <v>32</v>
      </c>
      <c r="E148" s="550">
        <f t="shared" si="14"/>
        <v>9.1</v>
      </c>
      <c r="F148" s="413"/>
      <c r="G148" s="440"/>
      <c r="H148" s="342"/>
      <c r="I148" s="627"/>
      <c r="J148" s="342"/>
      <c r="K148" s="96"/>
      <c r="L148" s="342"/>
      <c r="M148" s="96"/>
      <c r="N148" s="342"/>
      <c r="O148" s="96"/>
      <c r="P148" s="342"/>
      <c r="Q148" s="96"/>
      <c r="R148" s="342"/>
      <c r="S148" s="96"/>
      <c r="T148" s="342">
        <v>82</v>
      </c>
      <c r="U148" s="96">
        <v>0</v>
      </c>
      <c r="V148" s="95">
        <v>76</v>
      </c>
      <c r="W148" s="762">
        <v>9.1</v>
      </c>
      <c r="X148" s="95"/>
      <c r="Y148" s="402"/>
      <c r="Z148" s="95"/>
      <c r="AA148" s="402"/>
      <c r="AB148" s="95"/>
      <c r="AC148" s="402"/>
      <c r="AD148" s="95"/>
      <c r="AE148" s="402"/>
      <c r="AF148" s="95"/>
      <c r="AG148" s="402"/>
      <c r="AH148" s="95"/>
      <c r="AI148" s="402"/>
      <c r="AJ148" s="95"/>
      <c r="AK148" s="402"/>
      <c r="AL148" s="95"/>
      <c r="AM148" s="402"/>
      <c r="AN148" s="569">
        <f t="shared" si="19"/>
        <v>36</v>
      </c>
    </row>
    <row r="149" spans="1:40" ht="20" customHeight="1" x14ac:dyDescent="0.35">
      <c r="A149" s="569">
        <f t="shared" si="18"/>
        <v>37</v>
      </c>
      <c r="B149" s="115" t="s">
        <v>677</v>
      </c>
      <c r="C149" s="57">
        <v>2011</v>
      </c>
      <c r="D149" s="397" t="s">
        <v>339</v>
      </c>
      <c r="E149" s="550">
        <f t="shared" si="14"/>
        <v>8</v>
      </c>
      <c r="F149" s="413"/>
      <c r="G149" s="440"/>
      <c r="H149" s="342">
        <v>144</v>
      </c>
      <c r="I149" s="642">
        <v>8</v>
      </c>
      <c r="J149" s="95">
        <v>75</v>
      </c>
      <c r="K149" s="637">
        <v>0</v>
      </c>
      <c r="L149" s="95"/>
      <c r="M149" s="96"/>
      <c r="N149" s="95" t="str">
        <f>IFERROR(VLOOKUP(B149,#REF!,2,FALSE),"")</f>
        <v/>
      </c>
      <c r="O149" s="96"/>
      <c r="P149" s="95"/>
      <c r="Q149" s="96"/>
      <c r="R149" s="95"/>
      <c r="S149" s="96"/>
      <c r="T149" s="342"/>
      <c r="U149" s="96"/>
      <c r="V149" s="342"/>
      <c r="W149" s="96"/>
      <c r="X149" s="342"/>
      <c r="Y149" s="96"/>
      <c r="Z149" s="342"/>
      <c r="AA149" s="96"/>
      <c r="AB149" s="342"/>
      <c r="AC149" s="96"/>
      <c r="AD149" s="342"/>
      <c r="AE149" s="96"/>
      <c r="AF149" s="342"/>
      <c r="AG149" s="96"/>
      <c r="AH149" s="342"/>
      <c r="AI149" s="96"/>
      <c r="AJ149" s="342"/>
      <c r="AK149" s="96"/>
      <c r="AL149" s="342"/>
      <c r="AM149" s="96"/>
      <c r="AN149" s="569">
        <f t="shared" si="19"/>
        <v>37</v>
      </c>
    </row>
    <row r="150" spans="1:40" ht="20" customHeight="1" x14ac:dyDescent="0.35">
      <c r="A150" s="569">
        <f t="shared" si="18"/>
        <v>38</v>
      </c>
      <c r="B150" s="488" t="s">
        <v>684</v>
      </c>
      <c r="C150" s="48">
        <v>2011</v>
      </c>
      <c r="D150" s="308" t="s">
        <v>27</v>
      </c>
      <c r="E150" s="550">
        <f t="shared" si="14"/>
        <v>5.89</v>
      </c>
      <c r="F150" s="413"/>
      <c r="G150" s="440"/>
      <c r="H150" s="342">
        <v>145</v>
      </c>
      <c r="I150" s="642">
        <v>4.8</v>
      </c>
      <c r="J150" s="95"/>
      <c r="K150" s="637"/>
      <c r="L150" s="95">
        <v>234</v>
      </c>
      <c r="M150" s="532">
        <v>0.66</v>
      </c>
      <c r="N150" s="95" t="str">
        <f>IFERROR(VLOOKUP(B150,#REF!,2,FALSE),"")</f>
        <v/>
      </c>
      <c r="O150" s="532"/>
      <c r="P150" s="95"/>
      <c r="Q150" s="96"/>
      <c r="R150" s="95"/>
      <c r="S150" s="96"/>
      <c r="T150" s="342">
        <v>79</v>
      </c>
      <c r="U150" s="532">
        <v>0.43</v>
      </c>
      <c r="V150" s="95"/>
      <c r="W150" s="402"/>
      <c r="X150" s="342"/>
      <c r="Y150" s="96"/>
      <c r="Z150" s="342"/>
      <c r="AA150" s="96"/>
      <c r="AB150" s="342"/>
      <c r="AC150" s="96"/>
      <c r="AD150" s="342"/>
      <c r="AE150" s="96"/>
      <c r="AF150" s="342"/>
      <c r="AG150" s="96"/>
      <c r="AH150" s="342"/>
      <c r="AI150" s="96"/>
      <c r="AJ150" s="342"/>
      <c r="AK150" s="96"/>
      <c r="AL150" s="342"/>
      <c r="AM150" s="96"/>
      <c r="AN150" s="569">
        <f t="shared" si="19"/>
        <v>38</v>
      </c>
    </row>
    <row r="151" spans="1:40" ht="20" customHeight="1" x14ac:dyDescent="0.35">
      <c r="A151" s="569">
        <f t="shared" si="18"/>
        <v>39</v>
      </c>
      <c r="B151" s="115" t="s">
        <v>670</v>
      </c>
      <c r="C151" s="57">
        <v>2011</v>
      </c>
      <c r="D151" s="489" t="s">
        <v>239</v>
      </c>
      <c r="E151" s="550">
        <f t="shared" si="14"/>
        <v>1</v>
      </c>
      <c r="F151" s="413"/>
      <c r="G151" s="440"/>
      <c r="H151" s="342"/>
      <c r="I151" s="627"/>
      <c r="J151" s="95"/>
      <c r="K151" s="402"/>
      <c r="L151" s="342"/>
      <c r="M151" s="96"/>
      <c r="N151" s="342">
        <v>77</v>
      </c>
      <c r="O151" s="96">
        <v>1</v>
      </c>
      <c r="P151" s="342"/>
      <c r="Q151" s="96"/>
      <c r="R151" s="342"/>
      <c r="S151" s="96"/>
      <c r="T151" s="342"/>
      <c r="U151" s="96"/>
      <c r="V151" s="342"/>
      <c r="W151" s="96"/>
      <c r="X151" s="95"/>
      <c r="Y151" s="96"/>
      <c r="Z151" s="95"/>
      <c r="AA151" s="96"/>
      <c r="AB151" s="95"/>
      <c r="AC151" s="96"/>
      <c r="AD151" s="95"/>
      <c r="AE151" s="96"/>
      <c r="AF151" s="95"/>
      <c r="AG151" s="96"/>
      <c r="AH151" s="95"/>
      <c r="AI151" s="96"/>
      <c r="AJ151" s="95"/>
      <c r="AK151" s="96"/>
      <c r="AL151" s="95"/>
      <c r="AM151" s="96"/>
      <c r="AN151" s="569">
        <f t="shared" si="19"/>
        <v>39</v>
      </c>
    </row>
    <row r="152" spans="1:40" ht="20" customHeight="1" x14ac:dyDescent="0.35">
      <c r="A152" s="569">
        <f t="shared" si="18"/>
        <v>40</v>
      </c>
      <c r="B152" s="115" t="s">
        <v>721</v>
      </c>
      <c r="C152" s="57">
        <v>2011</v>
      </c>
      <c r="D152" s="283" t="s">
        <v>85</v>
      </c>
      <c r="E152" s="550">
        <f t="shared" si="14"/>
        <v>0.5</v>
      </c>
      <c r="F152" s="413"/>
      <c r="G152" s="440"/>
      <c r="H152" s="342"/>
      <c r="I152" s="627"/>
      <c r="J152" s="95"/>
      <c r="K152" s="402"/>
      <c r="L152" s="342"/>
      <c r="M152" s="96"/>
      <c r="N152" s="342"/>
      <c r="O152" s="96"/>
      <c r="P152" s="342"/>
      <c r="Q152" s="96"/>
      <c r="R152" s="342">
        <v>80</v>
      </c>
      <c r="S152" s="402">
        <v>0.5</v>
      </c>
      <c r="T152" s="342"/>
      <c r="U152" s="96"/>
      <c r="V152" s="95">
        <v>84</v>
      </c>
      <c r="W152" s="96">
        <v>0</v>
      </c>
      <c r="X152" s="109"/>
      <c r="Y152" s="402"/>
      <c r="Z152" s="109"/>
      <c r="AA152" s="402"/>
      <c r="AB152" s="109"/>
      <c r="AC152" s="402"/>
      <c r="AD152" s="109"/>
      <c r="AE152" s="402"/>
      <c r="AF152" s="109"/>
      <c r="AG152" s="402"/>
      <c r="AH152" s="109"/>
      <c r="AI152" s="402"/>
      <c r="AJ152" s="109"/>
      <c r="AK152" s="402"/>
      <c r="AL152" s="109"/>
      <c r="AM152" s="402"/>
      <c r="AN152" s="569">
        <f t="shared" si="19"/>
        <v>40</v>
      </c>
    </row>
    <row r="153" spans="1:40" ht="20" customHeight="1" x14ac:dyDescent="0.35">
      <c r="A153" s="569">
        <f t="shared" si="18"/>
        <v>41</v>
      </c>
      <c r="B153" s="115" t="s">
        <v>673</v>
      </c>
      <c r="C153" s="57">
        <v>2011</v>
      </c>
      <c r="D153" s="489" t="s">
        <v>563</v>
      </c>
      <c r="E153" s="550">
        <f t="shared" si="14"/>
        <v>0</v>
      </c>
      <c r="F153" s="413"/>
      <c r="G153" s="440"/>
      <c r="H153" s="342"/>
      <c r="I153" s="627"/>
      <c r="J153" s="95"/>
      <c r="K153" s="402"/>
      <c r="L153" s="342"/>
      <c r="M153" s="96"/>
      <c r="N153" s="342">
        <v>121</v>
      </c>
      <c r="O153" s="96">
        <v>0</v>
      </c>
      <c r="P153" s="342">
        <v>109</v>
      </c>
      <c r="Q153" s="96">
        <v>0</v>
      </c>
      <c r="R153" s="342"/>
      <c r="S153" s="96"/>
      <c r="T153" s="342"/>
      <c r="U153" s="96"/>
      <c r="V153" s="342"/>
      <c r="W153" s="96"/>
      <c r="X153" s="342">
        <v>118</v>
      </c>
      <c r="Y153" s="96">
        <v>0</v>
      </c>
      <c r="Z153" s="95">
        <v>86</v>
      </c>
      <c r="AA153" s="96">
        <v>0</v>
      </c>
      <c r="AB153" s="95"/>
      <c r="AC153" s="402"/>
      <c r="AD153" s="95"/>
      <c r="AE153" s="402"/>
      <c r="AF153" s="95"/>
      <c r="AG153" s="402"/>
      <c r="AH153" s="95"/>
      <c r="AI153" s="402"/>
      <c r="AJ153" s="95"/>
      <c r="AK153" s="402"/>
      <c r="AL153" s="95"/>
      <c r="AM153" s="402"/>
      <c r="AN153" s="569">
        <f t="shared" si="19"/>
        <v>41</v>
      </c>
    </row>
    <row r="154" spans="1:40" ht="20" customHeight="1" x14ac:dyDescent="0.35">
      <c r="A154" s="569">
        <f t="shared" si="18"/>
        <v>42</v>
      </c>
      <c r="B154" s="115" t="s">
        <v>741</v>
      </c>
      <c r="C154" s="57">
        <v>2014</v>
      </c>
      <c r="D154" s="278" t="s">
        <v>8</v>
      </c>
      <c r="E154" s="550">
        <f t="shared" si="14"/>
        <v>0</v>
      </c>
      <c r="F154" s="413"/>
      <c r="G154" s="440"/>
      <c r="H154" s="342"/>
      <c r="I154" s="627"/>
      <c r="J154" s="342"/>
      <c r="K154" s="96"/>
      <c r="L154" s="342"/>
      <c r="M154" s="96"/>
      <c r="N154" s="342"/>
      <c r="O154" s="96"/>
      <c r="P154" s="342"/>
      <c r="Q154" s="96"/>
      <c r="R154" s="342"/>
      <c r="S154" s="96"/>
      <c r="T154" s="342">
        <v>86</v>
      </c>
      <c r="U154" s="96">
        <v>0</v>
      </c>
      <c r="V154" s="95">
        <v>88</v>
      </c>
      <c r="W154" s="96">
        <v>0</v>
      </c>
      <c r="X154" s="95"/>
      <c r="Y154" s="402"/>
      <c r="Z154" s="95"/>
      <c r="AA154" s="402"/>
      <c r="AB154" s="95"/>
      <c r="AC154" s="402"/>
      <c r="AD154" s="95"/>
      <c r="AE154" s="402"/>
      <c r="AF154" s="95"/>
      <c r="AG154" s="402"/>
      <c r="AH154" s="95"/>
      <c r="AI154" s="402"/>
      <c r="AJ154" s="95"/>
      <c r="AK154" s="402"/>
      <c r="AL154" s="95"/>
      <c r="AM154" s="402"/>
      <c r="AN154" s="569">
        <f t="shared" si="19"/>
        <v>42</v>
      </c>
    </row>
    <row r="155" spans="1:40" ht="20" customHeight="1" x14ac:dyDescent="0.35">
      <c r="A155" s="569">
        <f t="shared" si="18"/>
        <v>43</v>
      </c>
      <c r="B155" s="488" t="s">
        <v>679</v>
      </c>
      <c r="C155" s="48">
        <v>2012</v>
      </c>
      <c r="D155" s="337" t="s">
        <v>33</v>
      </c>
      <c r="E155" s="550">
        <f t="shared" si="14"/>
        <v>0</v>
      </c>
      <c r="F155" s="413"/>
      <c r="G155" s="440"/>
      <c r="H155" s="95">
        <v>153</v>
      </c>
      <c r="I155" s="627">
        <v>0</v>
      </c>
      <c r="J155" s="95">
        <v>72</v>
      </c>
      <c r="K155" s="402">
        <v>0</v>
      </c>
      <c r="L155" s="95"/>
      <c r="M155" s="96"/>
      <c r="N155" s="95" t="str">
        <f>IFERROR(VLOOKUP(B155,#REF!,2,FALSE),"")</f>
        <v/>
      </c>
      <c r="O155" s="96"/>
      <c r="P155" s="342"/>
      <c r="Q155" s="96"/>
      <c r="R155" s="342"/>
      <c r="S155" s="96"/>
      <c r="T155" s="342"/>
      <c r="U155" s="96"/>
      <c r="V155" s="342">
        <v>82</v>
      </c>
      <c r="W155" s="96">
        <v>0</v>
      </c>
      <c r="X155" s="95"/>
      <c r="Y155" s="402"/>
      <c r="Z155" s="95"/>
      <c r="AA155" s="96"/>
      <c r="AB155" s="95"/>
      <c r="AC155" s="96"/>
      <c r="AD155" s="95"/>
      <c r="AE155" s="96"/>
      <c r="AF155" s="95"/>
      <c r="AG155" s="96"/>
      <c r="AH155" s="95"/>
      <c r="AI155" s="96"/>
      <c r="AJ155" s="95"/>
      <c r="AK155" s="96"/>
      <c r="AL155" s="95"/>
      <c r="AM155" s="96"/>
      <c r="AN155" s="569">
        <f t="shared" si="19"/>
        <v>43</v>
      </c>
    </row>
    <row r="156" spans="1:40" ht="20" hidden="1" customHeight="1" x14ac:dyDescent="0.35">
      <c r="A156" s="569">
        <f t="shared" si="18"/>
        <v>44</v>
      </c>
      <c r="B156" s="358" t="s">
        <v>382</v>
      </c>
      <c r="C156" s="48">
        <v>2012</v>
      </c>
      <c r="D156" s="191" t="s">
        <v>117</v>
      </c>
      <c r="E156" s="550">
        <f t="shared" si="14"/>
        <v>0</v>
      </c>
      <c r="F156" s="413"/>
      <c r="G156" s="440"/>
      <c r="H156" s="342"/>
      <c r="I156" s="627"/>
      <c r="J156" s="342"/>
      <c r="K156" s="96"/>
      <c r="L156" s="342"/>
      <c r="M156" s="96"/>
      <c r="N156" s="342" t="str">
        <f>IFERROR(VLOOKUP(B156,#REF!,2,FALSE),"")</f>
        <v/>
      </c>
      <c r="O156" s="96"/>
      <c r="P156" s="342"/>
      <c r="Q156" s="96"/>
      <c r="R156" s="342"/>
      <c r="S156" s="96"/>
      <c r="T156" s="342"/>
      <c r="U156" s="96"/>
      <c r="V156" s="95"/>
      <c r="W156" s="96"/>
      <c r="X156" s="95"/>
      <c r="Y156" s="96"/>
      <c r="Z156" s="95"/>
      <c r="AA156" s="96"/>
      <c r="AB156" s="95"/>
      <c r="AC156" s="96"/>
      <c r="AD156" s="95"/>
      <c r="AE156" s="96"/>
      <c r="AF156" s="95"/>
      <c r="AG156" s="96"/>
      <c r="AH156" s="95"/>
      <c r="AI156" s="96"/>
      <c r="AJ156" s="95"/>
      <c r="AK156" s="96"/>
      <c r="AL156" s="95"/>
      <c r="AM156" s="96"/>
      <c r="AN156" s="569">
        <f t="shared" si="19"/>
        <v>44</v>
      </c>
    </row>
    <row r="157" spans="1:40" ht="20" hidden="1" customHeight="1" x14ac:dyDescent="0.35">
      <c r="A157" s="569">
        <f t="shared" si="18"/>
        <v>45</v>
      </c>
      <c r="B157" s="277" t="s">
        <v>418</v>
      </c>
      <c r="C157" s="48">
        <v>2012</v>
      </c>
      <c r="D157" s="278" t="s">
        <v>93</v>
      </c>
      <c r="E157" s="550">
        <f t="shared" si="14"/>
        <v>0</v>
      </c>
      <c r="F157" s="413"/>
      <c r="G157" s="440"/>
      <c r="H157" s="342"/>
      <c r="I157" s="627"/>
      <c r="J157" s="342"/>
      <c r="K157" s="96"/>
      <c r="L157" s="342"/>
      <c r="M157" s="96"/>
      <c r="N157" s="342" t="str">
        <f>IFERROR(VLOOKUP(B157,#REF!,2,FALSE),"")</f>
        <v/>
      </c>
      <c r="O157" s="96"/>
      <c r="P157" s="342"/>
      <c r="Q157" s="96"/>
      <c r="R157" s="342"/>
      <c r="S157" s="96"/>
      <c r="T157" s="342"/>
      <c r="U157" s="96"/>
      <c r="V157" s="342"/>
      <c r="W157" s="96"/>
      <c r="X157" s="95"/>
      <c r="Y157" s="96"/>
      <c r="Z157" s="342"/>
      <c r="AA157" s="96"/>
      <c r="AB157" s="342"/>
      <c r="AC157" s="96"/>
      <c r="AD157" s="342"/>
      <c r="AE157" s="96"/>
      <c r="AF157" s="342"/>
      <c r="AG157" s="96"/>
      <c r="AH157" s="342"/>
      <c r="AI157" s="96"/>
      <c r="AJ157" s="342"/>
      <c r="AK157" s="96"/>
      <c r="AL157" s="342"/>
      <c r="AM157" s="96"/>
      <c r="AN157" s="569">
        <f t="shared" si="19"/>
        <v>45</v>
      </c>
    </row>
    <row r="158" spans="1:40" ht="20" hidden="1" customHeight="1" x14ac:dyDescent="0.35">
      <c r="A158" s="569">
        <f t="shared" si="18"/>
        <v>46</v>
      </c>
      <c r="B158" s="694" t="s">
        <v>730</v>
      </c>
      <c r="C158" s="48">
        <v>2012</v>
      </c>
      <c r="D158" s="337" t="s">
        <v>149</v>
      </c>
      <c r="E158" s="550">
        <f>I158+K158+M158+O158+Q158+S158+U159+W159+Y159+AA159+AC159+AE159+AG159+AI159+AK159+AM159</f>
        <v>0</v>
      </c>
      <c r="F158" s="413"/>
      <c r="G158" s="440"/>
      <c r="H158" s="342"/>
      <c r="I158" s="627"/>
      <c r="J158" s="342"/>
      <c r="K158" s="96"/>
      <c r="L158" s="342"/>
      <c r="M158" s="96"/>
      <c r="N158" s="342" t="str">
        <f>IFERROR(VLOOKUP(B158,#REF!,2,FALSE),"")</f>
        <v/>
      </c>
      <c r="O158" s="96"/>
      <c r="P158" s="342"/>
      <c r="Q158" s="96"/>
      <c r="R158" s="342">
        <v>82</v>
      </c>
      <c r="S158" s="96">
        <v>0</v>
      </c>
      <c r="T158" s="342">
        <v>80</v>
      </c>
      <c r="U158" s="96">
        <v>0</v>
      </c>
      <c r="V158" s="109"/>
      <c r="W158" s="402"/>
      <c r="X158" s="342"/>
      <c r="Y158" s="96"/>
      <c r="Z158" s="342"/>
      <c r="AA158" s="96"/>
      <c r="AB158" s="342"/>
      <c r="AC158" s="96"/>
      <c r="AD158" s="342"/>
      <c r="AE158" s="96"/>
      <c r="AF158" s="342"/>
      <c r="AG158" s="96"/>
      <c r="AH158" s="342"/>
      <c r="AI158" s="96"/>
      <c r="AJ158" s="342"/>
      <c r="AK158" s="96"/>
      <c r="AL158" s="342"/>
      <c r="AM158" s="96"/>
      <c r="AN158" s="569">
        <f t="shared" si="19"/>
        <v>46</v>
      </c>
    </row>
    <row r="159" spans="1:40" ht="20" hidden="1" customHeight="1" x14ac:dyDescent="0.35">
      <c r="A159" s="569">
        <f t="shared" si="18"/>
        <v>47</v>
      </c>
      <c r="B159" s="115" t="s">
        <v>488</v>
      </c>
      <c r="C159" s="57">
        <v>2012</v>
      </c>
      <c r="D159" s="359" t="s">
        <v>456</v>
      </c>
      <c r="E159" s="550">
        <f t="shared" ref="E159:E198" si="20">I159+K159+M159+O159+Q159+S159+U159+W159+Y159+AA159+AC159+AE159+AG159+AI159+AK159+AM159</f>
        <v>0</v>
      </c>
      <c r="F159" s="413"/>
      <c r="G159" s="440"/>
      <c r="H159" s="342"/>
      <c r="I159" s="627"/>
      <c r="J159" s="342"/>
      <c r="K159" s="96"/>
      <c r="L159" s="342"/>
      <c r="M159" s="96"/>
      <c r="N159" s="342" t="str">
        <f>IFERROR(VLOOKUP(B159,#REF!,2,FALSE),"")</f>
        <v/>
      </c>
      <c r="O159" s="96"/>
      <c r="P159" s="342"/>
      <c r="Q159" s="96"/>
      <c r="R159" s="342"/>
      <c r="S159" s="96"/>
      <c r="T159" s="342"/>
      <c r="U159" s="96"/>
      <c r="V159" s="342"/>
      <c r="W159" s="96"/>
      <c r="X159" s="342"/>
      <c r="Y159" s="96"/>
      <c r="Z159" s="342"/>
      <c r="AA159" s="96"/>
      <c r="AB159" s="342"/>
      <c r="AC159" s="96"/>
      <c r="AD159" s="342"/>
      <c r="AE159" s="96"/>
      <c r="AF159" s="342"/>
      <c r="AG159" s="96"/>
      <c r="AH159" s="342"/>
      <c r="AI159" s="96"/>
      <c r="AJ159" s="342"/>
      <c r="AK159" s="96"/>
      <c r="AL159" s="342"/>
      <c r="AM159" s="96"/>
      <c r="AN159" s="569">
        <f t="shared" si="19"/>
        <v>47</v>
      </c>
    </row>
    <row r="160" spans="1:40" ht="20" hidden="1" customHeight="1" x14ac:dyDescent="0.35">
      <c r="A160" s="569">
        <f t="shared" si="18"/>
        <v>48</v>
      </c>
      <c r="B160" s="115" t="s">
        <v>286</v>
      </c>
      <c r="C160" s="57">
        <v>2011</v>
      </c>
      <c r="D160" s="113" t="s">
        <v>287</v>
      </c>
      <c r="E160" s="550">
        <f t="shared" si="20"/>
        <v>0</v>
      </c>
      <c r="F160" s="413"/>
      <c r="G160" s="440"/>
      <c r="H160" s="342"/>
      <c r="I160" s="627"/>
      <c r="J160" s="95"/>
      <c r="K160" s="96"/>
      <c r="L160" s="342"/>
      <c r="M160" s="96"/>
      <c r="N160" s="342" t="str">
        <f>IFERROR(VLOOKUP(B160,#REF!,2,FALSE),"")</f>
        <v/>
      </c>
      <c r="O160" s="96"/>
      <c r="P160" s="342"/>
      <c r="Q160" s="96"/>
      <c r="R160" s="342"/>
      <c r="S160" s="96"/>
      <c r="T160" s="342"/>
      <c r="U160" s="96"/>
      <c r="V160" s="342"/>
      <c r="W160" s="96"/>
      <c r="X160" s="342"/>
      <c r="Y160" s="96"/>
      <c r="Z160" s="342"/>
      <c r="AA160" s="96"/>
      <c r="AB160" s="342"/>
      <c r="AC160" s="96"/>
      <c r="AD160" s="342"/>
      <c r="AE160" s="96"/>
      <c r="AF160" s="342"/>
      <c r="AG160" s="96"/>
      <c r="AH160" s="342"/>
      <c r="AI160" s="96"/>
      <c r="AJ160" s="342"/>
      <c r="AK160" s="96"/>
      <c r="AL160" s="342"/>
      <c r="AM160" s="96"/>
      <c r="AN160" s="569">
        <f t="shared" si="19"/>
        <v>48</v>
      </c>
    </row>
    <row r="161" spans="1:40" ht="20" hidden="1" customHeight="1" x14ac:dyDescent="0.35">
      <c r="A161" s="569">
        <f t="shared" si="18"/>
        <v>49</v>
      </c>
      <c r="B161" s="104" t="s">
        <v>357</v>
      </c>
      <c r="C161" s="48">
        <v>2011</v>
      </c>
      <c r="D161" s="181" t="s">
        <v>37</v>
      </c>
      <c r="E161" s="550">
        <f t="shared" si="20"/>
        <v>0</v>
      </c>
      <c r="F161" s="413"/>
      <c r="G161" s="440"/>
      <c r="H161" s="95"/>
      <c r="I161" s="627"/>
      <c r="J161" s="95"/>
      <c r="K161" s="96"/>
      <c r="L161" s="342"/>
      <c r="M161" s="96"/>
      <c r="N161" s="342" t="str">
        <f>IFERROR(VLOOKUP(B161,#REF!,2,FALSE),"")</f>
        <v/>
      </c>
      <c r="O161" s="96"/>
      <c r="P161" s="342"/>
      <c r="Q161" s="96"/>
      <c r="R161" s="342"/>
      <c r="S161" s="96"/>
      <c r="T161" s="342"/>
      <c r="U161" s="96"/>
      <c r="V161" s="342"/>
      <c r="W161" s="96"/>
      <c r="X161" s="342"/>
      <c r="Y161" s="96"/>
      <c r="Z161" s="342"/>
      <c r="AA161" s="96"/>
      <c r="AB161" s="342"/>
      <c r="AC161" s="96"/>
      <c r="AD161" s="342"/>
      <c r="AE161" s="96"/>
      <c r="AF161" s="342"/>
      <c r="AG161" s="96"/>
      <c r="AH161" s="342"/>
      <c r="AI161" s="96"/>
      <c r="AJ161" s="342"/>
      <c r="AK161" s="96"/>
      <c r="AL161" s="342"/>
      <c r="AM161" s="96"/>
      <c r="AN161" s="569">
        <f t="shared" si="19"/>
        <v>49</v>
      </c>
    </row>
    <row r="162" spans="1:40" ht="20" hidden="1" customHeight="1" x14ac:dyDescent="0.35">
      <c r="A162" s="569">
        <f t="shared" si="18"/>
        <v>50</v>
      </c>
      <c r="B162" s="115" t="s">
        <v>449</v>
      </c>
      <c r="C162" s="57">
        <v>2012</v>
      </c>
      <c r="D162" s="283" t="s">
        <v>97</v>
      </c>
      <c r="E162" s="550">
        <f t="shared" si="20"/>
        <v>0</v>
      </c>
      <c r="F162" s="413"/>
      <c r="G162" s="440"/>
      <c r="H162" s="342"/>
      <c r="I162" s="627"/>
      <c r="J162" s="342"/>
      <c r="K162" s="96"/>
      <c r="L162" s="342"/>
      <c r="M162" s="96"/>
      <c r="N162" s="342" t="str">
        <f>IFERROR(VLOOKUP(B162,#REF!,2,FALSE),"")</f>
        <v/>
      </c>
      <c r="O162" s="96"/>
      <c r="P162" s="342"/>
      <c r="Q162" s="96"/>
      <c r="R162" s="342"/>
      <c r="S162" s="96"/>
      <c r="T162" s="342"/>
      <c r="U162" s="96"/>
      <c r="V162" s="342"/>
      <c r="W162" s="96"/>
      <c r="X162" s="342"/>
      <c r="Y162" s="96"/>
      <c r="Z162" s="342"/>
      <c r="AA162" s="96"/>
      <c r="AB162" s="342"/>
      <c r="AC162" s="96"/>
      <c r="AD162" s="342"/>
      <c r="AE162" s="96"/>
      <c r="AF162" s="342"/>
      <c r="AG162" s="96"/>
      <c r="AH162" s="342"/>
      <c r="AI162" s="96"/>
      <c r="AJ162" s="342"/>
      <c r="AK162" s="96"/>
      <c r="AL162" s="342"/>
      <c r="AM162" s="96"/>
      <c r="AN162" s="569">
        <f t="shared" si="19"/>
        <v>50</v>
      </c>
    </row>
    <row r="163" spans="1:40" ht="20" hidden="1" customHeight="1" x14ac:dyDescent="0.35">
      <c r="A163" s="569">
        <f t="shared" si="18"/>
        <v>51</v>
      </c>
      <c r="B163" s="115" t="s">
        <v>676</v>
      </c>
      <c r="C163" s="57">
        <v>2011</v>
      </c>
      <c r="D163" s="397" t="s">
        <v>8</v>
      </c>
      <c r="E163" s="550">
        <f t="shared" si="20"/>
        <v>0</v>
      </c>
      <c r="F163" s="413"/>
      <c r="G163" s="440"/>
      <c r="H163" s="342">
        <v>151</v>
      </c>
      <c r="I163" s="627">
        <v>0</v>
      </c>
      <c r="J163" s="95"/>
      <c r="K163" s="402"/>
      <c r="L163" s="342"/>
      <c r="M163" s="96"/>
      <c r="N163" s="342" t="str">
        <f>IFERROR(VLOOKUP(B163,#REF!,2,FALSE),"")</f>
        <v/>
      </c>
      <c r="O163" s="96"/>
      <c r="P163" s="342"/>
      <c r="Q163" s="96"/>
      <c r="R163" s="342"/>
      <c r="S163" s="96"/>
      <c r="T163" s="342"/>
      <c r="U163" s="96"/>
      <c r="V163" s="342"/>
      <c r="W163" s="96"/>
      <c r="X163" s="342"/>
      <c r="Y163" s="96"/>
      <c r="Z163" s="342"/>
      <c r="AA163" s="96"/>
      <c r="AB163" s="342"/>
      <c r="AC163" s="96"/>
      <c r="AD163" s="342"/>
      <c r="AE163" s="96"/>
      <c r="AF163" s="342"/>
      <c r="AG163" s="96"/>
      <c r="AH163" s="342"/>
      <c r="AI163" s="96"/>
      <c r="AJ163" s="342"/>
      <c r="AK163" s="96"/>
      <c r="AL163" s="342"/>
      <c r="AM163" s="96"/>
      <c r="AN163" s="569">
        <f t="shared" si="19"/>
        <v>51</v>
      </c>
    </row>
    <row r="164" spans="1:40" ht="20" hidden="1" customHeight="1" x14ac:dyDescent="0.35">
      <c r="A164" s="569">
        <f t="shared" si="18"/>
        <v>52</v>
      </c>
      <c r="B164" s="104" t="s">
        <v>192</v>
      </c>
      <c r="C164" s="48">
        <v>2012</v>
      </c>
      <c r="D164" s="72" t="s">
        <v>135</v>
      </c>
      <c r="E164" s="550">
        <f t="shared" si="20"/>
        <v>0</v>
      </c>
      <c r="F164" s="413"/>
      <c r="G164" s="440"/>
      <c r="H164" s="342"/>
      <c r="I164" s="627"/>
      <c r="J164" s="342"/>
      <c r="K164" s="96"/>
      <c r="L164" s="342"/>
      <c r="M164" s="96"/>
      <c r="N164" s="342" t="str">
        <f>IFERROR(VLOOKUP(B164,#REF!,2,FALSE),"")</f>
        <v/>
      </c>
      <c r="O164" s="96"/>
      <c r="P164" s="342"/>
      <c r="Q164" s="96"/>
      <c r="R164" s="342"/>
      <c r="S164" s="96"/>
      <c r="T164" s="342"/>
      <c r="U164" s="96"/>
      <c r="V164" s="342"/>
      <c r="W164" s="96"/>
      <c r="X164" s="342"/>
      <c r="Y164" s="96"/>
      <c r="Z164" s="342"/>
      <c r="AA164" s="96"/>
      <c r="AB164" s="342"/>
      <c r="AC164" s="96"/>
      <c r="AD164" s="342"/>
      <c r="AE164" s="96"/>
      <c r="AF164" s="342"/>
      <c r="AG164" s="96"/>
      <c r="AH164" s="342"/>
      <c r="AI164" s="96"/>
      <c r="AJ164" s="342"/>
      <c r="AK164" s="96"/>
      <c r="AL164" s="342"/>
      <c r="AM164" s="96"/>
      <c r="AN164" s="569">
        <f t="shared" si="19"/>
        <v>52</v>
      </c>
    </row>
    <row r="165" spans="1:40" ht="20" hidden="1" customHeight="1" x14ac:dyDescent="0.35">
      <c r="A165" s="569">
        <f t="shared" si="18"/>
        <v>53</v>
      </c>
      <c r="B165" s="343" t="s">
        <v>452</v>
      </c>
      <c r="C165" s="68">
        <v>2011</v>
      </c>
      <c r="D165" s="288" t="s">
        <v>60</v>
      </c>
      <c r="E165" s="550">
        <f t="shared" si="20"/>
        <v>0</v>
      </c>
      <c r="F165" s="413"/>
      <c r="G165" s="440"/>
      <c r="H165" s="95"/>
      <c r="I165" s="627"/>
      <c r="J165" s="342"/>
      <c r="K165" s="96"/>
      <c r="L165" s="342"/>
      <c r="M165" s="96"/>
      <c r="N165" s="342" t="str">
        <f>IFERROR(VLOOKUP(B165,#REF!,2,FALSE),"")</f>
        <v/>
      </c>
      <c r="O165" s="96"/>
      <c r="P165" s="342"/>
      <c r="Q165" s="96"/>
      <c r="R165" s="342"/>
      <c r="S165" s="96"/>
      <c r="T165" s="342"/>
      <c r="U165" s="96"/>
      <c r="V165" s="342"/>
      <c r="W165" s="96"/>
      <c r="X165" s="342"/>
      <c r="Y165" s="96"/>
      <c r="Z165" s="342"/>
      <c r="AA165" s="96"/>
      <c r="AB165" s="342"/>
      <c r="AC165" s="96"/>
      <c r="AD165" s="342"/>
      <c r="AE165" s="96"/>
      <c r="AF165" s="342"/>
      <c r="AG165" s="96"/>
      <c r="AH165" s="342"/>
      <c r="AI165" s="96"/>
      <c r="AJ165" s="342"/>
      <c r="AK165" s="96"/>
      <c r="AL165" s="342"/>
      <c r="AM165" s="96"/>
      <c r="AN165" s="569">
        <f t="shared" si="19"/>
        <v>53</v>
      </c>
    </row>
    <row r="166" spans="1:40" ht="20" hidden="1" customHeight="1" x14ac:dyDescent="0.35">
      <c r="A166" s="569">
        <f t="shared" si="18"/>
        <v>54</v>
      </c>
      <c r="B166" s="104" t="s">
        <v>134</v>
      </c>
      <c r="C166" s="48">
        <v>2012</v>
      </c>
      <c r="D166" s="72" t="s">
        <v>135</v>
      </c>
      <c r="E166" s="550">
        <f t="shared" si="20"/>
        <v>0</v>
      </c>
      <c r="F166" s="413"/>
      <c r="G166" s="440"/>
      <c r="H166" s="342"/>
      <c r="I166" s="627"/>
      <c r="J166" s="342"/>
      <c r="K166" s="96"/>
      <c r="L166" s="342"/>
      <c r="M166" s="96"/>
      <c r="N166" s="342" t="str">
        <f>IFERROR(VLOOKUP(B166,#REF!,2,FALSE),"")</f>
        <v/>
      </c>
      <c r="O166" s="96"/>
      <c r="P166" s="342"/>
      <c r="Q166" s="96"/>
      <c r="R166" s="342"/>
      <c r="S166" s="96"/>
      <c r="T166" s="342"/>
      <c r="U166" s="96"/>
      <c r="V166" s="342"/>
      <c r="W166" s="96"/>
      <c r="X166" s="342"/>
      <c r="Y166" s="96"/>
      <c r="Z166" s="342"/>
      <c r="AA166" s="96"/>
      <c r="AB166" s="342"/>
      <c r="AC166" s="96"/>
      <c r="AD166" s="342"/>
      <c r="AE166" s="96"/>
      <c r="AF166" s="342"/>
      <c r="AG166" s="96"/>
      <c r="AH166" s="342"/>
      <c r="AI166" s="96"/>
      <c r="AJ166" s="342"/>
      <c r="AK166" s="96"/>
      <c r="AL166" s="342"/>
      <c r="AM166" s="96"/>
      <c r="AN166" s="569">
        <f t="shared" si="19"/>
        <v>54</v>
      </c>
    </row>
    <row r="167" spans="1:40" ht="20" hidden="1" customHeight="1" x14ac:dyDescent="0.35">
      <c r="A167" s="569">
        <f t="shared" si="18"/>
        <v>55</v>
      </c>
      <c r="B167" s="104" t="s">
        <v>207</v>
      </c>
      <c r="C167" s="48">
        <v>2012</v>
      </c>
      <c r="D167" s="72" t="s">
        <v>133</v>
      </c>
      <c r="E167" s="550">
        <f t="shared" si="20"/>
        <v>0</v>
      </c>
      <c r="F167" s="413"/>
      <c r="G167" s="440"/>
      <c r="H167" s="342"/>
      <c r="I167" s="627"/>
      <c r="J167" s="342"/>
      <c r="K167" s="96"/>
      <c r="L167" s="342"/>
      <c r="M167" s="96"/>
      <c r="N167" s="342" t="str">
        <f>IFERROR(VLOOKUP(B167,#REF!,2,FALSE),"")</f>
        <v/>
      </c>
      <c r="O167" s="96"/>
      <c r="P167" s="342"/>
      <c r="Q167" s="96"/>
      <c r="R167" s="342"/>
      <c r="S167" s="96"/>
      <c r="T167" s="342"/>
      <c r="U167" s="96"/>
      <c r="V167" s="342"/>
      <c r="W167" s="96"/>
      <c r="X167" s="342"/>
      <c r="Y167" s="96"/>
      <c r="Z167" s="342"/>
      <c r="AA167" s="96"/>
      <c r="AB167" s="342"/>
      <c r="AC167" s="96"/>
      <c r="AD167" s="342"/>
      <c r="AE167" s="96"/>
      <c r="AF167" s="342"/>
      <c r="AG167" s="96"/>
      <c r="AH167" s="342"/>
      <c r="AI167" s="96"/>
      <c r="AJ167" s="342"/>
      <c r="AK167" s="96"/>
      <c r="AL167" s="342"/>
      <c r="AM167" s="96"/>
      <c r="AN167" s="569">
        <f t="shared" si="19"/>
        <v>55</v>
      </c>
    </row>
    <row r="168" spans="1:40" ht="20" hidden="1" customHeight="1" x14ac:dyDescent="0.35">
      <c r="A168" s="569">
        <f t="shared" si="18"/>
        <v>56</v>
      </c>
      <c r="B168" s="122" t="s">
        <v>196</v>
      </c>
      <c r="C168" s="68">
        <v>2011</v>
      </c>
      <c r="D168" s="114" t="s">
        <v>37</v>
      </c>
      <c r="E168" s="550">
        <f t="shared" si="20"/>
        <v>0</v>
      </c>
      <c r="F168" s="413"/>
      <c r="G168" s="440"/>
      <c r="H168" s="95"/>
      <c r="I168" s="627"/>
      <c r="J168" s="342"/>
      <c r="K168" s="96"/>
      <c r="L168" s="342"/>
      <c r="M168" s="96"/>
      <c r="N168" s="342" t="str">
        <f>IFERROR(VLOOKUP(B168,#REF!,2,FALSE),"")</f>
        <v/>
      </c>
      <c r="O168" s="96"/>
      <c r="P168" s="342"/>
      <c r="Q168" s="96"/>
      <c r="R168" s="342"/>
      <c r="S168" s="96"/>
      <c r="T168" s="342"/>
      <c r="U168" s="96"/>
      <c r="V168" s="342"/>
      <c r="W168" s="96"/>
      <c r="X168" s="342"/>
      <c r="Y168" s="96"/>
      <c r="Z168" s="342"/>
      <c r="AA168" s="96"/>
      <c r="AB168" s="342"/>
      <c r="AC168" s="96"/>
      <c r="AD168" s="342"/>
      <c r="AE168" s="96"/>
      <c r="AF168" s="342"/>
      <c r="AG168" s="96"/>
      <c r="AH168" s="342"/>
      <c r="AI168" s="96"/>
      <c r="AJ168" s="342"/>
      <c r="AK168" s="96"/>
      <c r="AL168" s="342"/>
      <c r="AM168" s="96"/>
      <c r="AN168" s="569">
        <f t="shared" si="19"/>
        <v>56</v>
      </c>
    </row>
    <row r="169" spans="1:40" ht="20" hidden="1" customHeight="1" x14ac:dyDescent="0.35">
      <c r="A169" s="569">
        <f t="shared" si="18"/>
        <v>57</v>
      </c>
      <c r="B169" s="115" t="s">
        <v>318</v>
      </c>
      <c r="C169" s="57">
        <v>2012</v>
      </c>
      <c r="D169" s="113" t="s">
        <v>92</v>
      </c>
      <c r="E169" s="550">
        <f t="shared" si="20"/>
        <v>0</v>
      </c>
      <c r="F169" s="413"/>
      <c r="G169" s="440"/>
      <c r="H169" s="342"/>
      <c r="I169" s="627"/>
      <c r="J169" s="342"/>
      <c r="K169" s="96"/>
      <c r="L169" s="342"/>
      <c r="M169" s="96"/>
      <c r="N169" s="342" t="str">
        <f>IFERROR(VLOOKUP(B169,#REF!,2,FALSE),"")</f>
        <v/>
      </c>
      <c r="O169" s="96"/>
      <c r="P169" s="342"/>
      <c r="Q169" s="96"/>
      <c r="R169" s="342"/>
      <c r="S169" s="96"/>
      <c r="T169" s="342"/>
      <c r="U169" s="96"/>
      <c r="V169" s="342"/>
      <c r="W169" s="96"/>
      <c r="X169" s="342"/>
      <c r="Y169" s="96"/>
      <c r="Z169" s="342"/>
      <c r="AA169" s="96"/>
      <c r="AB169" s="342"/>
      <c r="AC169" s="96"/>
      <c r="AD169" s="342"/>
      <c r="AE169" s="96"/>
      <c r="AF169" s="342"/>
      <c r="AG169" s="96"/>
      <c r="AH169" s="342"/>
      <c r="AI169" s="96"/>
      <c r="AJ169" s="342"/>
      <c r="AK169" s="96"/>
      <c r="AL169" s="342"/>
      <c r="AM169" s="96"/>
      <c r="AN169" s="569">
        <f t="shared" si="19"/>
        <v>57</v>
      </c>
    </row>
    <row r="170" spans="1:40" ht="20" hidden="1" customHeight="1" x14ac:dyDescent="0.35">
      <c r="A170" s="569">
        <f t="shared" si="18"/>
        <v>58</v>
      </c>
      <c r="B170" s="104" t="s">
        <v>151</v>
      </c>
      <c r="C170" s="48">
        <v>2012</v>
      </c>
      <c r="D170" s="72" t="s">
        <v>117</v>
      </c>
      <c r="E170" s="550">
        <f t="shared" si="20"/>
        <v>0</v>
      </c>
      <c r="F170" s="413"/>
      <c r="G170" s="440"/>
      <c r="H170" s="342"/>
      <c r="I170" s="627"/>
      <c r="J170" s="342"/>
      <c r="K170" s="96"/>
      <c r="L170" s="342"/>
      <c r="M170" s="96"/>
      <c r="N170" s="342" t="str">
        <f>IFERROR(VLOOKUP(B170,#REF!,2,FALSE),"")</f>
        <v/>
      </c>
      <c r="O170" s="96"/>
      <c r="P170" s="342"/>
      <c r="Q170" s="96"/>
      <c r="R170" s="342"/>
      <c r="S170" s="96"/>
      <c r="T170" s="342"/>
      <c r="U170" s="96"/>
      <c r="V170" s="342"/>
      <c r="W170" s="96"/>
      <c r="X170" s="342"/>
      <c r="Y170" s="96"/>
      <c r="Z170" s="342"/>
      <c r="AA170" s="96"/>
      <c r="AB170" s="342"/>
      <c r="AC170" s="96"/>
      <c r="AD170" s="342"/>
      <c r="AE170" s="96"/>
      <c r="AF170" s="342"/>
      <c r="AG170" s="96"/>
      <c r="AH170" s="342"/>
      <c r="AI170" s="96"/>
      <c r="AJ170" s="342"/>
      <c r="AK170" s="96"/>
      <c r="AL170" s="342"/>
      <c r="AM170" s="96"/>
      <c r="AN170" s="569">
        <f t="shared" si="19"/>
        <v>58</v>
      </c>
    </row>
    <row r="171" spans="1:40" ht="20" hidden="1" customHeight="1" x14ac:dyDescent="0.35">
      <c r="A171" s="569">
        <f t="shared" si="18"/>
        <v>59</v>
      </c>
      <c r="B171" s="343" t="s">
        <v>451</v>
      </c>
      <c r="C171" s="68">
        <v>2011</v>
      </c>
      <c r="D171" s="288" t="s">
        <v>60</v>
      </c>
      <c r="E171" s="550">
        <f t="shared" si="20"/>
        <v>0</v>
      </c>
      <c r="F171" s="413"/>
      <c r="G171" s="440"/>
      <c r="H171" s="95"/>
      <c r="I171" s="627"/>
      <c r="J171" s="342"/>
      <c r="K171" s="96"/>
      <c r="L171" s="342"/>
      <c r="M171" s="96"/>
      <c r="N171" s="342" t="str">
        <f>IFERROR(VLOOKUP(B171,#REF!,2,FALSE),"")</f>
        <v/>
      </c>
      <c r="O171" s="96"/>
      <c r="P171" s="342"/>
      <c r="Q171" s="96"/>
      <c r="R171" s="342"/>
      <c r="S171" s="96"/>
      <c r="T171" s="342"/>
      <c r="U171" s="96"/>
      <c r="V171" s="342"/>
      <c r="W171" s="96"/>
      <c r="X171" s="342"/>
      <c r="Y171" s="96"/>
      <c r="Z171" s="342"/>
      <c r="AA171" s="96"/>
      <c r="AB171" s="342"/>
      <c r="AC171" s="96"/>
      <c r="AD171" s="342"/>
      <c r="AE171" s="96"/>
      <c r="AF171" s="342"/>
      <c r="AG171" s="96"/>
      <c r="AH171" s="342"/>
      <c r="AI171" s="96"/>
      <c r="AJ171" s="342"/>
      <c r="AK171" s="96"/>
      <c r="AL171" s="342"/>
      <c r="AM171" s="96"/>
      <c r="AN171" s="569">
        <f t="shared" si="19"/>
        <v>59</v>
      </c>
    </row>
    <row r="172" spans="1:40" ht="20" hidden="1" customHeight="1" x14ac:dyDescent="0.35">
      <c r="A172" s="569">
        <f t="shared" si="18"/>
        <v>60</v>
      </c>
      <c r="B172" s="302" t="s">
        <v>484</v>
      </c>
      <c r="C172" s="48">
        <v>2012</v>
      </c>
      <c r="D172" s="303" t="s">
        <v>7</v>
      </c>
      <c r="E172" s="550">
        <f t="shared" si="20"/>
        <v>0</v>
      </c>
      <c r="F172" s="413"/>
      <c r="G172" s="440"/>
      <c r="H172" s="95"/>
      <c r="I172" s="627"/>
      <c r="J172" s="342"/>
      <c r="K172" s="96"/>
      <c r="L172" s="342"/>
      <c r="M172" s="96"/>
      <c r="N172" s="342" t="str">
        <f>IFERROR(VLOOKUP(B172,#REF!,2,FALSE),"")</f>
        <v/>
      </c>
      <c r="O172" s="96"/>
      <c r="P172" s="342"/>
      <c r="Q172" s="96"/>
      <c r="R172" s="342"/>
      <c r="S172" s="96"/>
      <c r="T172" s="342"/>
      <c r="U172" s="96"/>
      <c r="V172" s="342"/>
      <c r="W172" s="96"/>
      <c r="X172" s="342"/>
      <c r="Y172" s="96"/>
      <c r="Z172" s="342"/>
      <c r="AA172" s="96"/>
      <c r="AB172" s="342"/>
      <c r="AC172" s="96"/>
      <c r="AD172" s="342"/>
      <c r="AE172" s="96"/>
      <c r="AF172" s="342"/>
      <c r="AG172" s="96"/>
      <c r="AH172" s="342"/>
      <c r="AI172" s="96"/>
      <c r="AJ172" s="342"/>
      <c r="AK172" s="96"/>
      <c r="AL172" s="342"/>
      <c r="AM172" s="96"/>
      <c r="AN172" s="569">
        <f t="shared" si="19"/>
        <v>60</v>
      </c>
    </row>
    <row r="173" spans="1:40" ht="20" hidden="1" customHeight="1" x14ac:dyDescent="0.35">
      <c r="A173" s="569">
        <f t="shared" si="18"/>
        <v>61</v>
      </c>
      <c r="B173" s="104" t="s">
        <v>289</v>
      </c>
      <c r="C173" s="48">
        <v>2012</v>
      </c>
      <c r="D173" s="72" t="s">
        <v>288</v>
      </c>
      <c r="E173" s="550">
        <f t="shared" si="20"/>
        <v>0</v>
      </c>
      <c r="F173" s="413"/>
      <c r="G173" s="440"/>
      <c r="H173" s="342"/>
      <c r="I173" s="627"/>
      <c r="J173" s="342"/>
      <c r="K173" s="96"/>
      <c r="L173" s="342"/>
      <c r="M173" s="96"/>
      <c r="N173" s="342" t="str">
        <f>IFERROR(VLOOKUP(B173,#REF!,2,FALSE),"")</f>
        <v/>
      </c>
      <c r="O173" s="96"/>
      <c r="P173" s="342"/>
      <c r="Q173" s="96"/>
      <c r="R173" s="342"/>
      <c r="S173" s="96"/>
      <c r="T173" s="342"/>
      <c r="U173" s="96"/>
      <c r="V173" s="342"/>
      <c r="W173" s="96"/>
      <c r="X173" s="342"/>
      <c r="Y173" s="96"/>
      <c r="Z173" s="342"/>
      <c r="AA173" s="96"/>
      <c r="AB173" s="342"/>
      <c r="AC173" s="96"/>
      <c r="AD173" s="342"/>
      <c r="AE173" s="96"/>
      <c r="AF173" s="342"/>
      <c r="AG173" s="96"/>
      <c r="AH173" s="342"/>
      <c r="AI173" s="96"/>
      <c r="AJ173" s="342"/>
      <c r="AK173" s="96"/>
      <c r="AL173" s="342"/>
      <c r="AM173" s="96"/>
      <c r="AN173" s="569">
        <f t="shared" si="19"/>
        <v>61</v>
      </c>
    </row>
    <row r="174" spans="1:40" ht="20" hidden="1" customHeight="1" x14ac:dyDescent="0.35">
      <c r="A174" s="569">
        <f t="shared" si="18"/>
        <v>62</v>
      </c>
      <c r="B174" s="104" t="s">
        <v>164</v>
      </c>
      <c r="C174" s="48">
        <v>2012</v>
      </c>
      <c r="D174" s="72" t="s">
        <v>133</v>
      </c>
      <c r="E174" s="550">
        <f t="shared" si="20"/>
        <v>0</v>
      </c>
      <c r="F174" s="413"/>
      <c r="G174" s="440"/>
      <c r="H174" s="342"/>
      <c r="I174" s="627"/>
      <c r="J174" s="342"/>
      <c r="K174" s="96"/>
      <c r="L174" s="342"/>
      <c r="M174" s="96"/>
      <c r="N174" s="342" t="str">
        <f>IFERROR(VLOOKUP(B174,#REF!,2,FALSE),"")</f>
        <v/>
      </c>
      <c r="O174" s="96"/>
      <c r="P174" s="342"/>
      <c r="Q174" s="96"/>
      <c r="R174" s="342"/>
      <c r="S174" s="96"/>
      <c r="T174" s="342"/>
      <c r="U174" s="96"/>
      <c r="V174" s="342"/>
      <c r="W174" s="96"/>
      <c r="X174" s="342"/>
      <c r="Y174" s="96"/>
      <c r="Z174" s="342"/>
      <c r="AA174" s="96"/>
      <c r="AB174" s="342"/>
      <c r="AC174" s="96"/>
      <c r="AD174" s="342"/>
      <c r="AE174" s="96"/>
      <c r="AF174" s="342"/>
      <c r="AG174" s="96"/>
      <c r="AH174" s="342"/>
      <c r="AI174" s="96"/>
      <c r="AJ174" s="342"/>
      <c r="AK174" s="96"/>
      <c r="AL174" s="342"/>
      <c r="AM174" s="96"/>
      <c r="AN174" s="569">
        <f t="shared" si="19"/>
        <v>62</v>
      </c>
    </row>
    <row r="175" spans="1:40" ht="20" hidden="1" customHeight="1" x14ac:dyDescent="0.35">
      <c r="A175" s="569">
        <f t="shared" si="18"/>
        <v>63</v>
      </c>
      <c r="B175" s="104" t="s">
        <v>236</v>
      </c>
      <c r="C175" s="48">
        <v>2012</v>
      </c>
      <c r="D175" s="72" t="s">
        <v>237</v>
      </c>
      <c r="E175" s="550">
        <f t="shared" si="20"/>
        <v>0</v>
      </c>
      <c r="F175" s="413"/>
      <c r="G175" s="440"/>
      <c r="H175" s="342"/>
      <c r="I175" s="627"/>
      <c r="J175" s="342"/>
      <c r="K175" s="96"/>
      <c r="L175" s="342"/>
      <c r="M175" s="96"/>
      <c r="N175" s="342" t="str">
        <f>IFERROR(VLOOKUP(B175,#REF!,2,FALSE),"")</f>
        <v/>
      </c>
      <c r="O175" s="96"/>
      <c r="P175" s="342"/>
      <c r="Q175" s="96"/>
      <c r="R175" s="342"/>
      <c r="S175" s="96"/>
      <c r="T175" s="342"/>
      <c r="U175" s="96"/>
      <c r="V175" s="342"/>
      <c r="W175" s="96"/>
      <c r="X175" s="342"/>
      <c r="Y175" s="96"/>
      <c r="Z175" s="342"/>
      <c r="AA175" s="96"/>
      <c r="AB175" s="342"/>
      <c r="AC175" s="96"/>
      <c r="AD175" s="342"/>
      <c r="AE175" s="96"/>
      <c r="AF175" s="342"/>
      <c r="AG175" s="96"/>
      <c r="AH175" s="342"/>
      <c r="AI175" s="96"/>
      <c r="AJ175" s="342"/>
      <c r="AK175" s="96"/>
      <c r="AL175" s="342"/>
      <c r="AM175" s="96"/>
      <c r="AN175" s="569">
        <f t="shared" si="19"/>
        <v>63</v>
      </c>
    </row>
    <row r="176" spans="1:40" ht="20" hidden="1" customHeight="1" x14ac:dyDescent="0.35">
      <c r="A176" s="569">
        <f t="shared" si="18"/>
        <v>64</v>
      </c>
      <c r="B176" s="277" t="s">
        <v>419</v>
      </c>
      <c r="C176" s="48">
        <v>2012</v>
      </c>
      <c r="D176" s="278" t="s">
        <v>288</v>
      </c>
      <c r="E176" s="550">
        <f t="shared" si="20"/>
        <v>0</v>
      </c>
      <c r="F176" s="413"/>
      <c r="G176" s="440"/>
      <c r="H176" s="342"/>
      <c r="I176" s="627"/>
      <c r="J176" s="342"/>
      <c r="K176" s="96"/>
      <c r="L176" s="342"/>
      <c r="M176" s="96"/>
      <c r="N176" s="342" t="str">
        <f>IFERROR(VLOOKUP(B176,#REF!,2,FALSE),"")</f>
        <v/>
      </c>
      <c r="O176" s="96"/>
      <c r="P176" s="342"/>
      <c r="Q176" s="96"/>
      <c r="R176" s="342"/>
      <c r="S176" s="96"/>
      <c r="T176" s="342"/>
      <c r="U176" s="96"/>
      <c r="V176" s="342"/>
      <c r="W176" s="96"/>
      <c r="X176" s="342"/>
      <c r="Y176" s="96"/>
      <c r="Z176" s="342"/>
      <c r="AA176" s="96"/>
      <c r="AB176" s="342"/>
      <c r="AC176" s="96"/>
      <c r="AD176" s="342"/>
      <c r="AE176" s="96"/>
      <c r="AF176" s="342"/>
      <c r="AG176" s="96"/>
      <c r="AH176" s="342"/>
      <c r="AI176" s="96"/>
      <c r="AJ176" s="342"/>
      <c r="AK176" s="96"/>
      <c r="AL176" s="342"/>
      <c r="AM176" s="96"/>
      <c r="AN176" s="569">
        <f t="shared" si="19"/>
        <v>64</v>
      </c>
    </row>
    <row r="177" spans="1:40" ht="20" hidden="1" customHeight="1" x14ac:dyDescent="0.35">
      <c r="A177" s="569">
        <f t="shared" si="18"/>
        <v>65</v>
      </c>
      <c r="B177" s="189" t="s">
        <v>373</v>
      </c>
      <c r="C177" s="48">
        <v>2012</v>
      </c>
      <c r="D177" s="187" t="s">
        <v>92</v>
      </c>
      <c r="E177" s="550">
        <f t="shared" si="20"/>
        <v>0</v>
      </c>
      <c r="F177" s="413"/>
      <c r="G177" s="440"/>
      <c r="H177" s="342"/>
      <c r="I177" s="627"/>
      <c r="J177" s="342"/>
      <c r="K177" s="96"/>
      <c r="L177" s="342"/>
      <c r="M177" s="96"/>
      <c r="N177" s="342" t="str">
        <f>IFERROR(VLOOKUP(B177,#REF!,2,FALSE),"")</f>
        <v/>
      </c>
      <c r="O177" s="96"/>
      <c r="P177" s="342"/>
      <c r="Q177" s="96"/>
      <c r="R177" s="342"/>
      <c r="S177" s="96"/>
      <c r="T177" s="342"/>
      <c r="U177" s="96"/>
      <c r="V177" s="342"/>
      <c r="W177" s="96"/>
      <c r="X177" s="342"/>
      <c r="Y177" s="96"/>
      <c r="Z177" s="342"/>
      <c r="AA177" s="96"/>
      <c r="AB177" s="342"/>
      <c r="AC177" s="96"/>
      <c r="AD177" s="342"/>
      <c r="AE177" s="96"/>
      <c r="AF177" s="342"/>
      <c r="AG177" s="96"/>
      <c r="AH177" s="342"/>
      <c r="AI177" s="96"/>
      <c r="AJ177" s="342"/>
      <c r="AK177" s="96"/>
      <c r="AL177" s="342"/>
      <c r="AM177" s="96"/>
      <c r="AN177" s="569">
        <f t="shared" si="19"/>
        <v>65</v>
      </c>
    </row>
    <row r="178" spans="1:40" ht="20" hidden="1" customHeight="1" x14ac:dyDescent="0.35">
      <c r="A178" s="569">
        <f t="shared" si="18"/>
        <v>66</v>
      </c>
      <c r="B178" s="189" t="s">
        <v>131</v>
      </c>
      <c r="C178" s="48">
        <v>2012</v>
      </c>
      <c r="D178" s="187" t="s">
        <v>92</v>
      </c>
      <c r="E178" s="550">
        <f t="shared" si="20"/>
        <v>0</v>
      </c>
      <c r="F178" s="413"/>
      <c r="G178" s="440"/>
      <c r="H178" s="342"/>
      <c r="I178" s="627"/>
      <c r="J178" s="342"/>
      <c r="K178" s="96"/>
      <c r="L178" s="342"/>
      <c r="M178" s="96"/>
      <c r="N178" s="342" t="str">
        <f>IFERROR(VLOOKUP(B178,#REF!,2,FALSE),"")</f>
        <v/>
      </c>
      <c r="O178" s="96"/>
      <c r="P178" s="342"/>
      <c r="Q178" s="96"/>
      <c r="R178" s="342"/>
      <c r="S178" s="96"/>
      <c r="T178" s="342"/>
      <c r="U178" s="96"/>
      <c r="V178" s="342"/>
      <c r="W178" s="96"/>
      <c r="X178" s="342"/>
      <c r="Y178" s="96"/>
      <c r="Z178" s="342"/>
      <c r="AA178" s="96"/>
      <c r="AB178" s="342"/>
      <c r="AC178" s="96"/>
      <c r="AD178" s="342"/>
      <c r="AE178" s="96"/>
      <c r="AF178" s="342"/>
      <c r="AG178" s="96"/>
      <c r="AH178" s="342"/>
      <c r="AI178" s="96"/>
      <c r="AJ178" s="342"/>
      <c r="AK178" s="96"/>
      <c r="AL178" s="342"/>
      <c r="AM178" s="96"/>
      <c r="AN178" s="569">
        <f t="shared" si="19"/>
        <v>66</v>
      </c>
    </row>
    <row r="179" spans="1:40" ht="20" hidden="1" customHeight="1" x14ac:dyDescent="0.35">
      <c r="A179" s="569">
        <f t="shared" si="18"/>
        <v>67</v>
      </c>
      <c r="B179" s="104" t="s">
        <v>99</v>
      </c>
      <c r="C179" s="48">
        <v>2012</v>
      </c>
      <c r="D179" s="72" t="s">
        <v>161</v>
      </c>
      <c r="E179" s="550">
        <f t="shared" si="20"/>
        <v>0</v>
      </c>
      <c r="F179" s="413"/>
      <c r="G179" s="440"/>
      <c r="H179" s="342"/>
      <c r="I179" s="627"/>
      <c r="J179" s="342"/>
      <c r="K179" s="96"/>
      <c r="L179" s="342"/>
      <c r="M179" s="96"/>
      <c r="N179" s="342" t="str">
        <f>IFERROR(VLOOKUP(B179,#REF!,2,FALSE),"")</f>
        <v/>
      </c>
      <c r="O179" s="96"/>
      <c r="P179" s="342"/>
      <c r="Q179" s="96"/>
      <c r="R179" s="342"/>
      <c r="S179" s="96"/>
      <c r="T179" s="342"/>
      <c r="U179" s="96"/>
      <c r="V179" s="342"/>
      <c r="W179" s="96"/>
      <c r="X179" s="342"/>
      <c r="Y179" s="96"/>
      <c r="Z179" s="342"/>
      <c r="AA179" s="96"/>
      <c r="AB179" s="342"/>
      <c r="AC179" s="96"/>
      <c r="AD179" s="342"/>
      <c r="AE179" s="96"/>
      <c r="AF179" s="342"/>
      <c r="AG179" s="96"/>
      <c r="AH179" s="342"/>
      <c r="AI179" s="96"/>
      <c r="AJ179" s="342"/>
      <c r="AK179" s="96"/>
      <c r="AL179" s="342"/>
      <c r="AM179" s="96"/>
      <c r="AN179" s="569">
        <f t="shared" si="19"/>
        <v>67</v>
      </c>
    </row>
    <row r="180" spans="1:40" ht="20" hidden="1" customHeight="1" x14ac:dyDescent="0.35">
      <c r="A180" s="569">
        <f t="shared" si="18"/>
        <v>68</v>
      </c>
      <c r="B180" s="104" t="s">
        <v>240</v>
      </c>
      <c r="C180" s="48">
        <v>2012</v>
      </c>
      <c r="D180" s="72" t="s">
        <v>92</v>
      </c>
      <c r="E180" s="550">
        <f t="shared" si="20"/>
        <v>0</v>
      </c>
      <c r="F180" s="413"/>
      <c r="G180" s="440"/>
      <c r="H180" s="342"/>
      <c r="I180" s="627"/>
      <c r="J180" s="342"/>
      <c r="K180" s="96"/>
      <c r="L180" s="342"/>
      <c r="M180" s="96"/>
      <c r="N180" s="342" t="str">
        <f>IFERROR(VLOOKUP(B180,#REF!,2,FALSE),"")</f>
        <v/>
      </c>
      <c r="O180" s="96"/>
      <c r="P180" s="342"/>
      <c r="Q180" s="96"/>
      <c r="R180" s="342"/>
      <c r="S180" s="96"/>
      <c r="T180" s="342"/>
      <c r="U180" s="96"/>
      <c r="V180" s="342"/>
      <c r="W180" s="96"/>
      <c r="X180" s="342"/>
      <c r="Y180" s="96"/>
      <c r="Z180" s="342"/>
      <c r="AA180" s="96"/>
      <c r="AB180" s="342"/>
      <c r="AC180" s="96"/>
      <c r="AD180" s="342"/>
      <c r="AE180" s="96"/>
      <c r="AF180" s="342"/>
      <c r="AG180" s="96"/>
      <c r="AH180" s="342"/>
      <c r="AI180" s="96"/>
      <c r="AJ180" s="342"/>
      <c r="AK180" s="96"/>
      <c r="AL180" s="342"/>
      <c r="AM180" s="96"/>
      <c r="AN180" s="569">
        <f t="shared" si="19"/>
        <v>68</v>
      </c>
    </row>
    <row r="181" spans="1:40" ht="20" hidden="1" customHeight="1" x14ac:dyDescent="0.35">
      <c r="A181" s="569">
        <f t="shared" si="18"/>
        <v>69</v>
      </c>
      <c r="B181" s="349" t="s">
        <v>469</v>
      </c>
      <c r="C181" s="48">
        <v>2011</v>
      </c>
      <c r="D181" s="347" t="s">
        <v>477</v>
      </c>
      <c r="E181" s="550">
        <f t="shared" si="20"/>
        <v>0</v>
      </c>
      <c r="F181" s="413"/>
      <c r="G181" s="440"/>
      <c r="H181" s="95"/>
      <c r="I181" s="627"/>
      <c r="J181" s="342"/>
      <c r="K181" s="96"/>
      <c r="L181" s="342"/>
      <c r="M181" s="96"/>
      <c r="N181" s="342" t="str">
        <f>IFERROR(VLOOKUP(B181,#REF!,2,FALSE),"")</f>
        <v/>
      </c>
      <c r="O181" s="96"/>
      <c r="P181" s="342"/>
      <c r="Q181" s="96"/>
      <c r="R181" s="342"/>
      <c r="S181" s="96"/>
      <c r="T181" s="342"/>
      <c r="U181" s="96"/>
      <c r="V181" s="342"/>
      <c r="W181" s="96"/>
      <c r="X181" s="342"/>
      <c r="Y181" s="96"/>
      <c r="Z181" s="342"/>
      <c r="AA181" s="96"/>
      <c r="AB181" s="342"/>
      <c r="AC181" s="96"/>
      <c r="AD181" s="342"/>
      <c r="AE181" s="96"/>
      <c r="AF181" s="342"/>
      <c r="AG181" s="96"/>
      <c r="AH181" s="342"/>
      <c r="AI181" s="96"/>
      <c r="AJ181" s="342"/>
      <c r="AK181" s="96"/>
      <c r="AL181" s="342"/>
      <c r="AM181" s="96"/>
      <c r="AN181" s="569">
        <f t="shared" si="19"/>
        <v>69</v>
      </c>
    </row>
    <row r="182" spans="1:40" ht="20" hidden="1" customHeight="1" x14ac:dyDescent="0.35">
      <c r="A182" s="570"/>
      <c r="B182" s="104" t="s">
        <v>208</v>
      </c>
      <c r="C182" s="48">
        <v>2012</v>
      </c>
      <c r="D182" s="72" t="s">
        <v>133</v>
      </c>
      <c r="E182" s="550">
        <f t="shared" si="20"/>
        <v>0</v>
      </c>
      <c r="F182" s="413"/>
      <c r="G182" s="440"/>
      <c r="H182" s="342"/>
      <c r="I182" s="627"/>
      <c r="J182" s="342"/>
      <c r="K182" s="96"/>
      <c r="L182" s="342"/>
      <c r="M182" s="96"/>
      <c r="N182" s="342" t="str">
        <f>IFERROR(VLOOKUP(B182,#REF!,2,FALSE),"")</f>
        <v/>
      </c>
      <c r="O182" s="96"/>
      <c r="P182" s="342"/>
      <c r="Q182" s="96"/>
      <c r="R182" s="342"/>
      <c r="S182" s="96"/>
      <c r="T182" s="342"/>
      <c r="U182" s="96"/>
      <c r="V182" s="342"/>
      <c r="W182" s="96"/>
      <c r="X182" s="342"/>
      <c r="Y182" s="96"/>
      <c r="Z182" s="342"/>
      <c r="AA182" s="96"/>
      <c r="AB182" s="342"/>
      <c r="AC182" s="96"/>
      <c r="AD182" s="342"/>
      <c r="AE182" s="96"/>
      <c r="AF182" s="342"/>
      <c r="AG182" s="96"/>
      <c r="AH182" s="342"/>
      <c r="AI182" s="96"/>
      <c r="AJ182" s="342"/>
      <c r="AK182" s="96"/>
      <c r="AL182" s="342"/>
      <c r="AM182" s="96"/>
      <c r="AN182" s="570"/>
    </row>
    <row r="183" spans="1:40" ht="20" hidden="1" customHeight="1" x14ac:dyDescent="0.35">
      <c r="A183" s="570"/>
      <c r="B183" s="172" t="s">
        <v>334</v>
      </c>
      <c r="C183" s="48">
        <v>2011</v>
      </c>
      <c r="D183" s="346" t="s">
        <v>37</v>
      </c>
      <c r="E183" s="550">
        <f t="shared" si="20"/>
        <v>0</v>
      </c>
      <c r="F183" s="413"/>
      <c r="G183" s="440"/>
      <c r="H183" s="95"/>
      <c r="I183" s="627"/>
      <c r="J183" s="342"/>
      <c r="K183" s="96"/>
      <c r="L183" s="342"/>
      <c r="M183" s="96"/>
      <c r="N183" s="342" t="str">
        <f>IFERROR(VLOOKUP(B183,#REF!,2,FALSE),"")</f>
        <v/>
      </c>
      <c r="O183" s="96"/>
      <c r="P183" s="342"/>
      <c r="Q183" s="96"/>
      <c r="R183" s="342"/>
      <c r="S183" s="96"/>
      <c r="T183" s="342"/>
      <c r="U183" s="96"/>
      <c r="V183" s="342"/>
      <c r="W183" s="96"/>
      <c r="X183" s="342"/>
      <c r="Y183" s="96"/>
      <c r="Z183" s="342"/>
      <c r="AA183" s="96"/>
      <c r="AB183" s="342"/>
      <c r="AC183" s="96"/>
      <c r="AD183" s="342"/>
      <c r="AE183" s="96"/>
      <c r="AF183" s="342"/>
      <c r="AG183" s="96"/>
      <c r="AH183" s="342"/>
      <c r="AI183" s="96"/>
      <c r="AJ183" s="342"/>
      <c r="AK183" s="96"/>
      <c r="AL183" s="342"/>
      <c r="AM183" s="96"/>
      <c r="AN183" s="570"/>
    </row>
    <row r="184" spans="1:40" ht="20" hidden="1" customHeight="1" x14ac:dyDescent="0.35">
      <c r="A184" s="570"/>
      <c r="B184" s="211" t="s">
        <v>385</v>
      </c>
      <c r="C184" s="48">
        <v>2012</v>
      </c>
      <c r="D184" s="212" t="s">
        <v>161</v>
      </c>
      <c r="E184" s="550">
        <f t="shared" si="20"/>
        <v>0</v>
      </c>
      <c r="F184" s="413"/>
      <c r="G184" s="440"/>
      <c r="H184" s="342"/>
      <c r="I184" s="627"/>
      <c r="J184" s="342"/>
      <c r="K184" s="96"/>
      <c r="L184" s="342"/>
      <c r="M184" s="96"/>
      <c r="N184" s="342" t="str">
        <f>IFERROR(VLOOKUP(B184,#REF!,2,FALSE),"")</f>
        <v/>
      </c>
      <c r="O184" s="96"/>
      <c r="P184" s="342"/>
      <c r="Q184" s="96"/>
      <c r="R184" s="342"/>
      <c r="S184" s="96"/>
      <c r="T184" s="342"/>
      <c r="U184" s="96"/>
      <c r="V184" s="342"/>
      <c r="W184" s="96"/>
      <c r="X184" s="342"/>
      <c r="Y184" s="96"/>
      <c r="Z184" s="342"/>
      <c r="AA184" s="96"/>
      <c r="AB184" s="342"/>
      <c r="AC184" s="96"/>
      <c r="AD184" s="342"/>
      <c r="AE184" s="96"/>
      <c r="AF184" s="342"/>
      <c r="AG184" s="96"/>
      <c r="AH184" s="342"/>
      <c r="AI184" s="96"/>
      <c r="AJ184" s="342"/>
      <c r="AK184" s="96"/>
      <c r="AL184" s="342"/>
      <c r="AM184" s="96"/>
      <c r="AN184" s="570"/>
    </row>
    <row r="185" spans="1:40" ht="20" hidden="1" customHeight="1" x14ac:dyDescent="0.35">
      <c r="A185" s="570"/>
      <c r="B185" s="189" t="s">
        <v>371</v>
      </c>
      <c r="C185" s="48">
        <v>2012</v>
      </c>
      <c r="D185" s="72" t="s">
        <v>123</v>
      </c>
      <c r="E185" s="550">
        <f t="shared" si="20"/>
        <v>0</v>
      </c>
      <c r="F185" s="413"/>
      <c r="G185" s="440"/>
      <c r="H185" s="342"/>
      <c r="I185" s="627"/>
      <c r="J185" s="342"/>
      <c r="K185" s="96"/>
      <c r="L185" s="342"/>
      <c r="M185" s="96"/>
      <c r="N185" s="342" t="str">
        <f>IFERROR(VLOOKUP(B185,#REF!,2,FALSE),"")</f>
        <v/>
      </c>
      <c r="O185" s="96"/>
      <c r="P185" s="342"/>
      <c r="Q185" s="96"/>
      <c r="R185" s="342"/>
      <c r="S185" s="96"/>
      <c r="T185" s="342"/>
      <c r="U185" s="96"/>
      <c r="V185" s="342"/>
      <c r="W185" s="96"/>
      <c r="X185" s="342"/>
      <c r="Y185" s="96"/>
      <c r="Z185" s="342"/>
      <c r="AA185" s="96"/>
      <c r="AB185" s="342"/>
      <c r="AC185" s="96"/>
      <c r="AD185" s="342"/>
      <c r="AE185" s="96"/>
      <c r="AF185" s="342"/>
      <c r="AG185" s="96"/>
      <c r="AH185" s="342"/>
      <c r="AI185" s="96"/>
      <c r="AJ185" s="342"/>
      <c r="AK185" s="96"/>
      <c r="AL185" s="342"/>
      <c r="AM185" s="96"/>
      <c r="AN185" s="570"/>
    </row>
    <row r="186" spans="1:40" ht="20" hidden="1" customHeight="1" x14ac:dyDescent="0.35">
      <c r="A186" s="570"/>
      <c r="B186" s="115" t="s">
        <v>489</v>
      </c>
      <c r="C186" s="57">
        <v>2012</v>
      </c>
      <c r="D186" s="359" t="s">
        <v>490</v>
      </c>
      <c r="E186" s="550">
        <f t="shared" si="20"/>
        <v>0</v>
      </c>
      <c r="F186" s="413"/>
      <c r="G186" s="440"/>
      <c r="H186" s="342"/>
      <c r="I186" s="627"/>
      <c r="J186" s="342"/>
      <c r="K186" s="96"/>
      <c r="L186" s="342"/>
      <c r="M186" s="96"/>
      <c r="N186" s="342" t="str">
        <f>IFERROR(VLOOKUP(B186,#REF!,2,FALSE),"")</f>
        <v/>
      </c>
      <c r="O186" s="96"/>
      <c r="P186" s="342"/>
      <c r="Q186" s="96"/>
      <c r="R186" s="342"/>
      <c r="S186" s="96"/>
      <c r="T186" s="342"/>
      <c r="U186" s="96"/>
      <c r="V186" s="342"/>
      <c r="W186" s="96"/>
      <c r="X186" s="342"/>
      <c r="Y186" s="96"/>
      <c r="Z186" s="342"/>
      <c r="AA186" s="96"/>
      <c r="AB186" s="342"/>
      <c r="AC186" s="96"/>
      <c r="AD186" s="342"/>
      <c r="AE186" s="96"/>
      <c r="AF186" s="342"/>
      <c r="AG186" s="96"/>
      <c r="AH186" s="342"/>
      <c r="AI186" s="96"/>
      <c r="AJ186" s="342"/>
      <c r="AK186" s="96"/>
      <c r="AL186" s="342"/>
      <c r="AM186" s="96"/>
      <c r="AN186" s="570"/>
    </row>
    <row r="187" spans="1:40" ht="20" hidden="1" customHeight="1" x14ac:dyDescent="0.35">
      <c r="A187" s="570"/>
      <c r="B187" s="115" t="s">
        <v>512</v>
      </c>
      <c r="C187" s="57">
        <v>2012</v>
      </c>
      <c r="D187" s="320" t="s">
        <v>288</v>
      </c>
      <c r="E187" s="550">
        <f t="shared" si="20"/>
        <v>0</v>
      </c>
      <c r="F187" s="413"/>
      <c r="G187" s="440"/>
      <c r="H187" s="107"/>
      <c r="I187" s="627"/>
      <c r="J187" s="342"/>
      <c r="K187" s="96"/>
      <c r="L187" s="342"/>
      <c r="M187" s="96"/>
      <c r="N187" s="342" t="str">
        <f>IFERROR(VLOOKUP(B187,#REF!,2,FALSE),"")</f>
        <v/>
      </c>
      <c r="O187" s="96"/>
      <c r="P187" s="342"/>
      <c r="Q187" s="96"/>
      <c r="R187" s="342"/>
      <c r="S187" s="96"/>
      <c r="T187" s="342"/>
      <c r="U187" s="96"/>
      <c r="V187" s="342"/>
      <c r="W187" s="96"/>
      <c r="X187" s="342"/>
      <c r="Y187" s="96"/>
      <c r="Z187" s="342"/>
      <c r="AA187" s="96"/>
      <c r="AB187" s="342"/>
      <c r="AC187" s="96"/>
      <c r="AD187" s="342"/>
      <c r="AE187" s="96"/>
      <c r="AF187" s="342"/>
      <c r="AG187" s="96"/>
      <c r="AH187" s="342"/>
      <c r="AI187" s="96"/>
      <c r="AJ187" s="342"/>
      <c r="AK187" s="96"/>
      <c r="AL187" s="342"/>
      <c r="AM187" s="96"/>
      <c r="AN187" s="570"/>
    </row>
    <row r="188" spans="1:40" ht="20" hidden="1" customHeight="1" x14ac:dyDescent="0.35">
      <c r="A188" s="570"/>
      <c r="B188" s="277" t="s">
        <v>420</v>
      </c>
      <c r="C188" s="48">
        <v>2012</v>
      </c>
      <c r="D188" s="278" t="s">
        <v>93</v>
      </c>
      <c r="E188" s="550">
        <f t="shared" si="20"/>
        <v>0</v>
      </c>
      <c r="F188" s="413"/>
      <c r="G188" s="440"/>
      <c r="H188" s="342"/>
      <c r="I188" s="627"/>
      <c r="J188" s="342"/>
      <c r="K188" s="96"/>
      <c r="L188" s="342"/>
      <c r="M188" s="96"/>
      <c r="N188" s="342" t="str">
        <f>IFERROR(VLOOKUP(B188,#REF!,2,FALSE),"")</f>
        <v/>
      </c>
      <c r="O188" s="96"/>
      <c r="P188" s="342"/>
      <c r="Q188" s="96"/>
      <c r="R188" s="342"/>
      <c r="S188" s="96"/>
      <c r="T188" s="342"/>
      <c r="U188" s="96"/>
      <c r="V188" s="342"/>
      <c r="W188" s="96"/>
      <c r="X188" s="342"/>
      <c r="Y188" s="96"/>
      <c r="Z188" s="342"/>
      <c r="AA188" s="96"/>
      <c r="AB188" s="342"/>
      <c r="AC188" s="96"/>
      <c r="AD188" s="342"/>
      <c r="AE188" s="96"/>
      <c r="AF188" s="342"/>
      <c r="AG188" s="96"/>
      <c r="AH188" s="342"/>
      <c r="AI188" s="96"/>
      <c r="AJ188" s="342"/>
      <c r="AK188" s="96"/>
      <c r="AL188" s="342"/>
      <c r="AM188" s="96"/>
      <c r="AN188" s="570"/>
    </row>
    <row r="189" spans="1:40" ht="20" hidden="1" customHeight="1" x14ac:dyDescent="0.35">
      <c r="A189" s="570"/>
      <c r="B189" s="104" t="s">
        <v>152</v>
      </c>
      <c r="C189" s="48">
        <v>2012</v>
      </c>
      <c r="D189" s="72" t="s">
        <v>153</v>
      </c>
      <c r="E189" s="550">
        <f t="shared" si="20"/>
        <v>0</v>
      </c>
      <c r="F189" s="413"/>
      <c r="G189" s="440"/>
      <c r="H189" s="342"/>
      <c r="I189" s="627"/>
      <c r="J189" s="342"/>
      <c r="K189" s="96"/>
      <c r="L189" s="342"/>
      <c r="M189" s="96"/>
      <c r="N189" s="342" t="str">
        <f>IFERROR(VLOOKUP(B189,#REF!,2,FALSE),"")</f>
        <v/>
      </c>
      <c r="O189" s="96"/>
      <c r="P189" s="342"/>
      <c r="Q189" s="96"/>
      <c r="R189" s="342"/>
      <c r="S189" s="96"/>
      <c r="T189" s="342"/>
      <c r="U189" s="96"/>
      <c r="V189" s="342"/>
      <c r="W189" s="96"/>
      <c r="X189" s="342"/>
      <c r="Y189" s="96"/>
      <c r="Z189" s="342"/>
      <c r="AA189" s="96"/>
      <c r="AB189" s="342"/>
      <c r="AC189" s="96"/>
      <c r="AD189" s="342"/>
      <c r="AE189" s="96"/>
      <c r="AF189" s="342"/>
      <c r="AG189" s="96"/>
      <c r="AH189" s="342"/>
      <c r="AI189" s="96"/>
      <c r="AJ189" s="342"/>
      <c r="AK189" s="96"/>
      <c r="AL189" s="342"/>
      <c r="AM189" s="96"/>
      <c r="AN189" s="570"/>
    </row>
    <row r="190" spans="1:40" ht="20" hidden="1" customHeight="1" x14ac:dyDescent="0.35">
      <c r="A190" s="569">
        <f>A143+1</f>
        <v>32</v>
      </c>
      <c r="B190" s="115" t="s">
        <v>554</v>
      </c>
      <c r="C190" s="57">
        <v>2011</v>
      </c>
      <c r="D190" s="397" t="s">
        <v>18</v>
      </c>
      <c r="E190" s="550">
        <f t="shared" si="20"/>
        <v>0</v>
      </c>
      <c r="F190" s="413"/>
      <c r="G190" s="440"/>
      <c r="H190" s="342">
        <v>161</v>
      </c>
      <c r="I190" s="627">
        <v>0</v>
      </c>
      <c r="J190" s="342"/>
      <c r="K190" s="402"/>
      <c r="L190" s="342"/>
      <c r="M190" s="96"/>
      <c r="N190" s="342" t="str">
        <f>IFERROR(VLOOKUP(B190,#REF!,2,FALSE),"")</f>
        <v/>
      </c>
      <c r="O190" s="96"/>
      <c r="P190" s="342"/>
      <c r="Q190" s="96"/>
      <c r="R190" s="342"/>
      <c r="S190" s="96"/>
      <c r="T190" s="342"/>
      <c r="U190" s="96"/>
      <c r="V190" s="342"/>
      <c r="W190" s="96"/>
      <c r="X190" s="342"/>
      <c r="Y190" s="96"/>
      <c r="Z190" s="342"/>
      <c r="AA190" s="96"/>
      <c r="AB190" s="342"/>
      <c r="AC190" s="96"/>
      <c r="AD190" s="342"/>
      <c r="AE190" s="96"/>
      <c r="AF190" s="342"/>
      <c r="AG190" s="96"/>
      <c r="AH190" s="342"/>
      <c r="AI190" s="96"/>
      <c r="AJ190" s="342"/>
      <c r="AK190" s="96"/>
      <c r="AL190" s="342"/>
      <c r="AM190" s="96"/>
      <c r="AN190" s="569">
        <f>AN143+1</f>
        <v>32</v>
      </c>
    </row>
    <row r="191" spans="1:40" ht="20" hidden="1" customHeight="1" x14ac:dyDescent="0.35">
      <c r="A191" s="569">
        <f>A190+1</f>
        <v>33</v>
      </c>
      <c r="B191" s="166" t="s">
        <v>315</v>
      </c>
      <c r="C191" s="48">
        <v>2011</v>
      </c>
      <c r="D191" s="167" t="s">
        <v>83</v>
      </c>
      <c r="E191" s="550">
        <f t="shared" si="20"/>
        <v>0</v>
      </c>
      <c r="F191" s="413"/>
      <c r="G191" s="440"/>
      <c r="H191" s="95"/>
      <c r="I191" s="627"/>
      <c r="J191" s="342"/>
      <c r="K191" s="96"/>
      <c r="L191" s="342"/>
      <c r="M191" s="96"/>
      <c r="N191" s="342" t="str">
        <f>IFERROR(VLOOKUP(B191,#REF!,2,FALSE),"")</f>
        <v/>
      </c>
      <c r="O191" s="96"/>
      <c r="P191" s="342"/>
      <c r="Q191" s="96"/>
      <c r="R191" s="342"/>
      <c r="S191" s="96"/>
      <c r="T191" s="342"/>
      <c r="U191" s="96"/>
      <c r="V191" s="342"/>
      <c r="W191" s="96"/>
      <c r="X191" s="342"/>
      <c r="Y191" s="96"/>
      <c r="Z191" s="342"/>
      <c r="AA191" s="96"/>
      <c r="AB191" s="342"/>
      <c r="AC191" s="96"/>
      <c r="AD191" s="342"/>
      <c r="AE191" s="96"/>
      <c r="AF191" s="342"/>
      <c r="AG191" s="96"/>
      <c r="AH191" s="342"/>
      <c r="AI191" s="96"/>
      <c r="AJ191" s="342"/>
      <c r="AK191" s="96"/>
      <c r="AL191" s="342"/>
      <c r="AM191" s="96"/>
      <c r="AN191" s="569">
        <f>AN190+1</f>
        <v>33</v>
      </c>
    </row>
    <row r="192" spans="1:40" ht="20" hidden="1" customHeight="1" x14ac:dyDescent="0.35">
      <c r="A192" s="569">
        <f>A191+1</f>
        <v>34</v>
      </c>
      <c r="B192" s="814" t="s">
        <v>413</v>
      </c>
      <c r="C192" s="48">
        <v>2012</v>
      </c>
      <c r="D192" s="278" t="s">
        <v>414</v>
      </c>
      <c r="E192" s="550">
        <f t="shared" si="20"/>
        <v>0</v>
      </c>
      <c r="F192" s="413"/>
      <c r="G192" s="440"/>
      <c r="H192" s="95"/>
      <c r="I192" s="627"/>
      <c r="J192" s="342"/>
      <c r="K192" s="96"/>
      <c r="L192" s="342"/>
      <c r="M192" s="96"/>
      <c r="N192" s="342" t="str">
        <f>IFERROR(VLOOKUP(B192,#REF!,2,FALSE),"")</f>
        <v/>
      </c>
      <c r="O192" s="96"/>
      <c r="P192" s="342"/>
      <c r="Q192" s="96"/>
      <c r="R192" s="342"/>
      <c r="S192" s="96"/>
      <c r="T192" s="342"/>
      <c r="U192" s="96"/>
      <c r="V192" s="342"/>
      <c r="W192" s="96"/>
      <c r="X192" s="342"/>
      <c r="Y192" s="96"/>
      <c r="Z192" s="342"/>
      <c r="AA192" s="96"/>
      <c r="AB192" s="342"/>
      <c r="AC192" s="96"/>
      <c r="AD192" s="342"/>
      <c r="AE192" s="96"/>
      <c r="AF192" s="342"/>
      <c r="AG192" s="96"/>
      <c r="AH192" s="342"/>
      <c r="AI192" s="96"/>
      <c r="AJ192" s="342"/>
      <c r="AK192" s="96"/>
      <c r="AL192" s="342"/>
      <c r="AM192" s="96"/>
      <c r="AN192" s="569">
        <f>AN191+1</f>
        <v>34</v>
      </c>
    </row>
    <row r="193" spans="1:40" ht="20" hidden="1" customHeight="1" x14ac:dyDescent="0.35">
      <c r="A193" s="591"/>
      <c r="B193" s="781" t="s">
        <v>454</v>
      </c>
      <c r="C193" s="57">
        <v>2012</v>
      </c>
      <c r="D193" s="288" t="s">
        <v>123</v>
      </c>
      <c r="E193" s="550">
        <f t="shared" si="20"/>
        <v>0</v>
      </c>
      <c r="F193" s="490"/>
      <c r="G193" s="491"/>
      <c r="H193" s="342"/>
      <c r="I193" s="627"/>
      <c r="J193" s="423"/>
      <c r="K193" s="96"/>
      <c r="L193" s="342"/>
      <c r="M193" s="96"/>
      <c r="N193" s="342" t="str">
        <f>IFERROR(VLOOKUP(B193,#REF!,2,FALSE),"")</f>
        <v/>
      </c>
      <c r="O193" s="96"/>
      <c r="P193" s="342"/>
      <c r="Q193" s="96"/>
      <c r="R193" s="342"/>
      <c r="S193" s="96"/>
      <c r="T193" s="423"/>
      <c r="U193" s="164"/>
      <c r="V193" s="342"/>
      <c r="W193" s="164"/>
      <c r="X193" s="342"/>
      <c r="Y193" s="164"/>
      <c r="Z193" s="342"/>
      <c r="AA193" s="164"/>
      <c r="AB193" s="342"/>
      <c r="AC193" s="164"/>
      <c r="AD193" s="342"/>
      <c r="AE193" s="164"/>
      <c r="AF193" s="342"/>
      <c r="AG193" s="164"/>
      <c r="AH193" s="342"/>
      <c r="AI193" s="164"/>
      <c r="AJ193" s="342"/>
      <c r="AK193" s="164"/>
      <c r="AL193" s="342"/>
      <c r="AM193" s="164"/>
      <c r="AN193" s="591"/>
    </row>
    <row r="194" spans="1:40" ht="20" hidden="1" customHeight="1" x14ac:dyDescent="0.35">
      <c r="A194" s="591"/>
      <c r="B194" s="104" t="s">
        <v>225</v>
      </c>
      <c r="C194" s="48">
        <v>2012</v>
      </c>
      <c r="D194" s="72" t="s">
        <v>123</v>
      </c>
      <c r="E194" s="550">
        <f t="shared" si="20"/>
        <v>0</v>
      </c>
      <c r="F194" s="490"/>
      <c r="G194" s="491"/>
      <c r="H194" s="342"/>
      <c r="I194" s="627"/>
      <c r="J194" s="423"/>
      <c r="K194" s="96"/>
      <c r="L194" s="342"/>
      <c r="M194" s="96"/>
      <c r="N194" s="342" t="str">
        <f>IFERROR(VLOOKUP(B194,#REF!,2,FALSE),"")</f>
        <v/>
      </c>
      <c r="O194" s="96"/>
      <c r="P194" s="342"/>
      <c r="Q194" s="96"/>
      <c r="R194" s="342"/>
      <c r="S194" s="96"/>
      <c r="T194" s="423"/>
      <c r="U194" s="164"/>
      <c r="V194" s="342"/>
      <c r="W194" s="164"/>
      <c r="X194" s="342"/>
      <c r="Y194" s="164"/>
      <c r="Z194" s="342"/>
      <c r="AA194" s="164"/>
      <c r="AB194" s="342"/>
      <c r="AC194" s="164"/>
      <c r="AD194" s="342"/>
      <c r="AE194" s="164"/>
      <c r="AF194" s="342"/>
      <c r="AG194" s="164"/>
      <c r="AH194" s="342"/>
      <c r="AI194" s="164"/>
      <c r="AJ194" s="342"/>
      <c r="AK194" s="164"/>
      <c r="AL194" s="342"/>
      <c r="AM194" s="164"/>
      <c r="AN194" s="591"/>
    </row>
    <row r="195" spans="1:40" ht="20" hidden="1" customHeight="1" x14ac:dyDescent="0.35">
      <c r="A195" s="591"/>
      <c r="B195" s="135" t="s">
        <v>233</v>
      </c>
      <c r="C195" s="68">
        <v>2011</v>
      </c>
      <c r="D195" s="136" t="s">
        <v>234</v>
      </c>
      <c r="E195" s="550">
        <f t="shared" si="20"/>
        <v>0</v>
      </c>
      <c r="F195" s="490"/>
      <c r="G195" s="491"/>
      <c r="H195" s="95"/>
      <c r="I195" s="627"/>
      <c r="J195" s="423"/>
      <c r="K195" s="96"/>
      <c r="L195" s="342"/>
      <c r="M195" s="96"/>
      <c r="N195" s="342" t="str">
        <f>IFERROR(VLOOKUP(B195,#REF!,2,FALSE),"")</f>
        <v/>
      </c>
      <c r="O195" s="96"/>
      <c r="P195" s="342"/>
      <c r="Q195" s="96"/>
      <c r="R195" s="342"/>
      <c r="S195" s="96"/>
      <c r="T195" s="423"/>
      <c r="U195" s="164"/>
      <c r="V195" s="342"/>
      <c r="W195" s="164"/>
      <c r="X195" s="342"/>
      <c r="Y195" s="164"/>
      <c r="Z195" s="342"/>
      <c r="AA195" s="164"/>
      <c r="AB195" s="342"/>
      <c r="AC195" s="164"/>
      <c r="AD195" s="342"/>
      <c r="AE195" s="164"/>
      <c r="AF195" s="342"/>
      <c r="AG195" s="164"/>
      <c r="AH195" s="342"/>
      <c r="AI195" s="164"/>
      <c r="AJ195" s="342"/>
      <c r="AK195" s="164"/>
      <c r="AL195" s="342"/>
      <c r="AM195" s="164"/>
      <c r="AN195" s="591"/>
    </row>
    <row r="196" spans="1:40" ht="20" hidden="1" customHeight="1" x14ac:dyDescent="0.35">
      <c r="A196" s="591"/>
      <c r="B196" s="189" t="s">
        <v>369</v>
      </c>
      <c r="C196" s="48">
        <v>2011</v>
      </c>
      <c r="D196" s="187" t="s">
        <v>32</v>
      </c>
      <c r="E196" s="550">
        <f t="shared" si="20"/>
        <v>0</v>
      </c>
      <c r="F196" s="490"/>
      <c r="G196" s="491"/>
      <c r="H196" s="342"/>
      <c r="I196" s="627"/>
      <c r="J196" s="423"/>
      <c r="K196" s="96"/>
      <c r="L196" s="342"/>
      <c r="M196" s="96"/>
      <c r="N196" s="342" t="str">
        <f>IFERROR(VLOOKUP(B196,#REF!,2,FALSE),"")</f>
        <v/>
      </c>
      <c r="O196" s="96"/>
      <c r="P196" s="342"/>
      <c r="Q196" s="96"/>
      <c r="R196" s="342"/>
      <c r="S196" s="96"/>
      <c r="T196" s="423"/>
      <c r="U196" s="164"/>
      <c r="V196" s="342"/>
      <c r="W196" s="164"/>
      <c r="X196" s="342"/>
      <c r="Y196" s="164"/>
      <c r="Z196" s="342"/>
      <c r="AA196" s="164"/>
      <c r="AB196" s="342"/>
      <c r="AC196" s="164"/>
      <c r="AD196" s="342"/>
      <c r="AE196" s="164"/>
      <c r="AF196" s="342"/>
      <c r="AG196" s="164"/>
      <c r="AH196" s="342"/>
      <c r="AI196" s="164"/>
      <c r="AJ196" s="342"/>
      <c r="AK196" s="164"/>
      <c r="AL196" s="342"/>
      <c r="AM196" s="164"/>
      <c r="AN196" s="591"/>
    </row>
    <row r="197" spans="1:40" ht="20" hidden="1" customHeight="1" x14ac:dyDescent="0.35">
      <c r="A197" s="591"/>
      <c r="B197" s="104" t="s">
        <v>264</v>
      </c>
      <c r="C197" s="48">
        <v>2012</v>
      </c>
      <c r="D197" s="72" t="s">
        <v>265</v>
      </c>
      <c r="E197" s="550">
        <f t="shared" si="20"/>
        <v>0</v>
      </c>
      <c r="F197" s="490"/>
      <c r="G197" s="491"/>
      <c r="H197" s="342"/>
      <c r="I197" s="627"/>
      <c r="J197" s="423"/>
      <c r="K197" s="96"/>
      <c r="L197" s="342"/>
      <c r="M197" s="96"/>
      <c r="N197" s="342" t="str">
        <f>IFERROR(VLOOKUP(B197,#REF!,2,FALSE),"")</f>
        <v/>
      </c>
      <c r="O197" s="96"/>
      <c r="P197" s="342"/>
      <c r="Q197" s="96"/>
      <c r="R197" s="342"/>
      <c r="S197" s="96"/>
      <c r="T197" s="423"/>
      <c r="U197" s="164"/>
      <c r="V197" s="342"/>
      <c r="W197" s="164"/>
      <c r="X197" s="342"/>
      <c r="Y197" s="164"/>
      <c r="Z197" s="342"/>
      <c r="AA197" s="164"/>
      <c r="AB197" s="342"/>
      <c r="AC197" s="164"/>
      <c r="AD197" s="342"/>
      <c r="AE197" s="164"/>
      <c r="AF197" s="342"/>
      <c r="AG197" s="164"/>
      <c r="AH197" s="342"/>
      <c r="AI197" s="164"/>
      <c r="AJ197" s="342"/>
      <c r="AK197" s="164"/>
      <c r="AL197" s="342"/>
      <c r="AM197" s="164"/>
      <c r="AN197" s="591"/>
    </row>
    <row r="198" spans="1:40" ht="20" hidden="1" customHeight="1" x14ac:dyDescent="0.35">
      <c r="A198" s="591"/>
      <c r="B198" s="104" t="s">
        <v>206</v>
      </c>
      <c r="C198" s="48">
        <v>2012</v>
      </c>
      <c r="D198" s="72" t="s">
        <v>133</v>
      </c>
      <c r="E198" s="550">
        <f t="shared" si="20"/>
        <v>0</v>
      </c>
      <c r="F198" s="490"/>
      <c r="G198" s="491"/>
      <c r="H198" s="342"/>
      <c r="I198" s="627"/>
      <c r="J198" s="423"/>
      <c r="K198" s="96"/>
      <c r="L198" s="342"/>
      <c r="M198" s="96"/>
      <c r="N198" s="342" t="str">
        <f>IFERROR(VLOOKUP(B198,#REF!,2,FALSE),"")</f>
        <v/>
      </c>
      <c r="O198" s="96"/>
      <c r="P198" s="342"/>
      <c r="Q198" s="96"/>
      <c r="R198" s="342"/>
      <c r="S198" s="96"/>
      <c r="T198" s="423"/>
      <c r="U198" s="164"/>
      <c r="V198" s="342"/>
      <c r="W198" s="164"/>
      <c r="X198" s="342"/>
      <c r="Y198" s="164"/>
      <c r="Z198" s="342"/>
      <c r="AA198" s="164"/>
      <c r="AB198" s="342"/>
      <c r="AC198" s="164"/>
      <c r="AD198" s="342"/>
      <c r="AE198" s="164"/>
      <c r="AF198" s="342"/>
      <c r="AG198" s="164"/>
      <c r="AH198" s="342"/>
      <c r="AI198" s="164"/>
      <c r="AJ198" s="342"/>
      <c r="AK198" s="164"/>
      <c r="AL198" s="342"/>
      <c r="AM198" s="164"/>
      <c r="AN198" s="591"/>
    </row>
    <row r="199" spans="1:40" ht="20" hidden="1" customHeight="1" x14ac:dyDescent="0.35">
      <c r="A199" s="591"/>
      <c r="B199" s="115" t="s">
        <v>720</v>
      </c>
      <c r="C199" s="57">
        <v>2011</v>
      </c>
      <c r="D199" s="283" t="s">
        <v>19</v>
      </c>
      <c r="E199" s="550">
        <f>I199+K199+M199+O199+Q199+S199+U200+W200+Y200+AA200+AC200+AE200+AG200+AI200+AK200+AM200</f>
        <v>0</v>
      </c>
      <c r="F199" s="490"/>
      <c r="G199" s="491"/>
      <c r="H199" s="342"/>
      <c r="I199" s="627"/>
      <c r="J199" s="102"/>
      <c r="K199" s="402"/>
      <c r="L199" s="342"/>
      <c r="M199" s="96"/>
      <c r="N199" s="342"/>
      <c r="O199" s="96"/>
      <c r="P199" s="342"/>
      <c r="Q199" s="96"/>
      <c r="R199" s="342">
        <v>81</v>
      </c>
      <c r="S199" s="96">
        <v>0</v>
      </c>
      <c r="T199" s="423"/>
      <c r="U199" s="164"/>
      <c r="V199" s="342"/>
      <c r="W199" s="164"/>
      <c r="X199" s="342"/>
      <c r="Y199" s="164"/>
      <c r="Z199" s="342"/>
      <c r="AA199" s="164"/>
      <c r="AB199" s="342"/>
      <c r="AC199" s="164"/>
      <c r="AD199" s="342"/>
      <c r="AE199" s="164"/>
      <c r="AF199" s="342"/>
      <c r="AG199" s="164"/>
      <c r="AH199" s="342"/>
      <c r="AI199" s="164"/>
      <c r="AJ199" s="342"/>
      <c r="AK199" s="164"/>
      <c r="AL199" s="342"/>
      <c r="AM199" s="164"/>
      <c r="AN199" s="591"/>
    </row>
    <row r="200" spans="1:40" ht="20" hidden="1" customHeight="1" x14ac:dyDescent="0.35">
      <c r="A200" s="591"/>
      <c r="B200" s="189" t="s">
        <v>372</v>
      </c>
      <c r="C200" s="48">
        <v>2012</v>
      </c>
      <c r="D200" s="187" t="s">
        <v>92</v>
      </c>
      <c r="E200" s="550">
        <f>I200+K200+M200+O200+Q200+S200+U200+W200+Y200+AA200+AC200+AE200+AG200+AI200+AK200+AM200</f>
        <v>0</v>
      </c>
      <c r="F200" s="490"/>
      <c r="G200" s="491"/>
      <c r="H200" s="342"/>
      <c r="I200" s="627"/>
      <c r="J200" s="423"/>
      <c r="K200" s="96"/>
      <c r="L200" s="342"/>
      <c r="M200" s="96"/>
      <c r="N200" s="342" t="str">
        <f>IFERROR(VLOOKUP(B200,#REF!,2,FALSE),"")</f>
        <v/>
      </c>
      <c r="O200" s="96"/>
      <c r="P200" s="342"/>
      <c r="Q200" s="96"/>
      <c r="R200" s="342"/>
      <c r="S200" s="96"/>
      <c r="T200" s="423"/>
      <c r="U200" s="164"/>
      <c r="V200" s="342"/>
      <c r="W200" s="164"/>
      <c r="X200" s="342"/>
      <c r="Y200" s="164"/>
      <c r="Z200" s="342"/>
      <c r="AA200" s="164"/>
      <c r="AB200" s="342"/>
      <c r="AC200" s="164"/>
      <c r="AD200" s="342"/>
      <c r="AE200" s="164"/>
      <c r="AF200" s="342"/>
      <c r="AG200" s="164"/>
      <c r="AH200" s="342"/>
      <c r="AI200" s="164"/>
      <c r="AJ200" s="342"/>
      <c r="AK200" s="164"/>
      <c r="AL200" s="342"/>
      <c r="AM200" s="164"/>
      <c r="AN200" s="591"/>
    </row>
    <row r="201" spans="1:40" ht="20" hidden="1" customHeight="1" x14ac:dyDescent="0.35">
      <c r="A201" s="591"/>
      <c r="B201" s="338" t="s">
        <v>517</v>
      </c>
      <c r="C201" s="62">
        <v>2012</v>
      </c>
      <c r="D201" s="454" t="s">
        <v>288</v>
      </c>
      <c r="E201" s="550">
        <f>I201+K201+M201+O201+Q201+S201+U201+W201+Y201+AA201+AC201+AE201+AG201+AI201+AK201+AM201</f>
        <v>0</v>
      </c>
      <c r="F201" s="490"/>
      <c r="G201" s="491"/>
      <c r="H201" s="342"/>
      <c r="I201" s="627"/>
      <c r="J201" s="423"/>
      <c r="K201" s="96"/>
      <c r="L201" s="342"/>
      <c r="M201" s="96"/>
      <c r="N201" s="342" t="str">
        <f>IFERROR(VLOOKUP(B201,#REF!,2,FALSE),"")</f>
        <v/>
      </c>
      <c r="O201" s="96"/>
      <c r="P201" s="342"/>
      <c r="Q201" s="96"/>
      <c r="R201" s="342"/>
      <c r="S201" s="96"/>
      <c r="T201" s="423"/>
      <c r="U201" s="164"/>
      <c r="V201" s="342"/>
      <c r="W201" s="164"/>
      <c r="X201" s="342"/>
      <c r="Y201" s="164"/>
      <c r="Z201" s="342"/>
      <c r="AA201" s="164"/>
      <c r="AB201" s="342"/>
      <c r="AC201" s="164"/>
      <c r="AD201" s="342"/>
      <c r="AE201" s="164"/>
      <c r="AF201" s="342"/>
      <c r="AG201" s="164"/>
      <c r="AH201" s="342"/>
      <c r="AI201" s="164"/>
      <c r="AJ201" s="342"/>
      <c r="AK201" s="164"/>
      <c r="AL201" s="342"/>
      <c r="AM201" s="164"/>
      <c r="AN201" s="591"/>
    </row>
    <row r="202" spans="1:40" ht="20" hidden="1" customHeight="1" x14ac:dyDescent="0.35">
      <c r="A202" s="591"/>
      <c r="B202" s="211" t="s">
        <v>383</v>
      </c>
      <c r="C202" s="62">
        <v>2011</v>
      </c>
      <c r="D202" s="636" t="s">
        <v>77</v>
      </c>
      <c r="E202" s="550">
        <f>I202+K202+M202+O202+Q202+S202+U202+W202+Y202+AA202+AC202+AE202+AG202+AI202+AK202+AM202</f>
        <v>0</v>
      </c>
      <c r="F202" s="490"/>
      <c r="G202" s="491"/>
      <c r="H202" s="342"/>
      <c r="I202" s="627"/>
      <c r="J202" s="423"/>
      <c r="K202" s="96"/>
      <c r="L202" s="342"/>
      <c r="M202" s="96"/>
      <c r="N202" s="342" t="str">
        <f>IFERROR(VLOOKUP(B202,#REF!,2,FALSE),"")</f>
        <v/>
      </c>
      <c r="O202" s="96"/>
      <c r="P202" s="342"/>
      <c r="Q202" s="96"/>
      <c r="R202" s="342"/>
      <c r="S202" s="96"/>
      <c r="T202" s="423"/>
      <c r="U202" s="164"/>
      <c r="V202" s="342"/>
      <c r="W202" s="164"/>
      <c r="X202" s="342"/>
      <c r="Y202" s="164"/>
      <c r="Z202" s="342"/>
      <c r="AA202" s="164"/>
      <c r="AB202" s="342"/>
      <c r="AC202" s="164"/>
      <c r="AD202" s="342"/>
      <c r="AE202" s="164"/>
      <c r="AF202" s="342"/>
      <c r="AG202" s="164"/>
      <c r="AH202" s="342"/>
      <c r="AI202" s="164"/>
      <c r="AJ202" s="342"/>
      <c r="AK202" s="164"/>
      <c r="AL202" s="342"/>
      <c r="AM202" s="164"/>
      <c r="AN202" s="591"/>
    </row>
    <row r="203" spans="1:40" ht="20" hidden="1" customHeight="1" x14ac:dyDescent="0.35">
      <c r="A203" s="591"/>
      <c r="B203" s="115" t="s">
        <v>319</v>
      </c>
      <c r="C203" s="57">
        <v>2012</v>
      </c>
      <c r="D203" s="67" t="s">
        <v>91</v>
      </c>
      <c r="E203" s="550">
        <f>I203+K203+M203+O203+Q203+S203+U203+W203+Y203+AA203+AC203+AE203+AG203+AI203+AK203+AM203</f>
        <v>0</v>
      </c>
      <c r="F203" s="490"/>
      <c r="G203" s="491"/>
      <c r="H203" s="342"/>
      <c r="I203" s="627"/>
      <c r="J203" s="423"/>
      <c r="K203" s="96"/>
      <c r="L203" s="342"/>
      <c r="M203" s="96"/>
      <c r="N203" s="342" t="str">
        <f>IFERROR(VLOOKUP(B203,#REF!,2,FALSE),"")</f>
        <v/>
      </c>
      <c r="O203" s="96"/>
      <c r="P203" s="342"/>
      <c r="Q203" s="96"/>
      <c r="R203" s="342"/>
      <c r="S203" s="96"/>
      <c r="T203" s="423"/>
      <c r="U203" s="164"/>
      <c r="V203" s="342"/>
      <c r="W203" s="164"/>
      <c r="X203" s="342"/>
      <c r="Y203" s="164"/>
      <c r="Z203" s="342"/>
      <c r="AA203" s="164"/>
      <c r="AB203" s="342"/>
      <c r="AC203" s="164"/>
      <c r="AD203" s="342"/>
      <c r="AE203" s="164"/>
      <c r="AF203" s="342"/>
      <c r="AG203" s="164"/>
      <c r="AH203" s="342"/>
      <c r="AI203" s="164"/>
      <c r="AJ203" s="342"/>
      <c r="AK203" s="164"/>
      <c r="AL203" s="342"/>
      <c r="AM203" s="164"/>
      <c r="AN203" s="591"/>
    </row>
    <row r="204" spans="1:40" ht="20" hidden="1" customHeight="1" x14ac:dyDescent="0.35">
      <c r="A204" s="591"/>
      <c r="B204" s="115" t="s">
        <v>778</v>
      </c>
      <c r="C204" s="57"/>
      <c r="D204" s="797" t="s">
        <v>8</v>
      </c>
      <c r="E204" s="550"/>
      <c r="F204" s="490"/>
      <c r="G204" s="491"/>
      <c r="H204" s="342"/>
      <c r="I204" s="627"/>
      <c r="J204" s="423"/>
      <c r="K204" s="96"/>
      <c r="L204" s="342"/>
      <c r="M204" s="96"/>
      <c r="N204" s="342"/>
      <c r="O204" s="96"/>
      <c r="P204" s="342"/>
      <c r="Q204" s="96"/>
      <c r="R204" s="342"/>
      <c r="S204" s="96"/>
      <c r="T204" s="423"/>
      <c r="U204" s="164"/>
      <c r="V204" s="342"/>
      <c r="W204" s="164"/>
      <c r="X204" s="342"/>
      <c r="Y204" s="164"/>
      <c r="Z204" s="342">
        <v>69</v>
      </c>
      <c r="AA204" s="783">
        <v>85</v>
      </c>
      <c r="AB204" s="342"/>
      <c r="AC204" s="164"/>
      <c r="AD204" s="342"/>
      <c r="AE204" s="164"/>
      <c r="AF204" s="342"/>
      <c r="AG204" s="164"/>
      <c r="AH204" s="342"/>
      <c r="AI204" s="164"/>
      <c r="AJ204" s="342"/>
      <c r="AK204" s="164"/>
      <c r="AL204" s="342"/>
      <c r="AM204" s="164"/>
      <c r="AN204" s="591"/>
    </row>
    <row r="205" spans="1:40" ht="20" hidden="1" customHeight="1" x14ac:dyDescent="0.35">
      <c r="A205" s="591"/>
      <c r="B205" s="115" t="s">
        <v>777</v>
      </c>
      <c r="C205" s="57"/>
      <c r="D205" s="797" t="s">
        <v>8</v>
      </c>
      <c r="E205" s="550"/>
      <c r="F205" s="490"/>
      <c r="G205" s="491"/>
      <c r="H205" s="342"/>
      <c r="I205" s="627"/>
      <c r="J205" s="423"/>
      <c r="K205" s="96"/>
      <c r="L205" s="342"/>
      <c r="M205" s="96"/>
      <c r="N205" s="342"/>
      <c r="O205" s="96"/>
      <c r="P205" s="342"/>
      <c r="Q205" s="96"/>
      <c r="R205" s="342"/>
      <c r="S205" s="96"/>
      <c r="T205" s="423"/>
      <c r="U205" s="164"/>
      <c r="V205" s="342"/>
      <c r="W205" s="164"/>
      <c r="X205" s="342"/>
      <c r="Y205" s="164"/>
      <c r="Z205" s="342">
        <v>90</v>
      </c>
      <c r="AA205" s="164">
        <v>0</v>
      </c>
      <c r="AB205" s="342"/>
      <c r="AC205" s="164"/>
      <c r="AD205" s="342"/>
      <c r="AE205" s="164"/>
      <c r="AF205" s="342"/>
      <c r="AG205" s="164"/>
      <c r="AH205" s="342"/>
      <c r="AI205" s="164"/>
      <c r="AJ205" s="342"/>
      <c r="AK205" s="164"/>
      <c r="AL205" s="342"/>
      <c r="AM205" s="164"/>
      <c r="AN205" s="591"/>
    </row>
    <row r="206" spans="1:40" ht="20" customHeight="1" x14ac:dyDescent="0.35">
      <c r="A206" s="591"/>
      <c r="B206" s="426"/>
      <c r="C206" s="427"/>
      <c r="D206" s="428"/>
      <c r="E206" s="550"/>
      <c r="F206" s="490"/>
      <c r="G206" s="491"/>
      <c r="H206" s="342"/>
      <c r="I206" s="627"/>
      <c r="J206" s="423"/>
      <c r="K206" s="96"/>
      <c r="L206" s="342"/>
      <c r="M206" s="96"/>
      <c r="N206" s="342"/>
      <c r="O206" s="96"/>
      <c r="P206" s="342"/>
      <c r="Q206" s="96"/>
      <c r="R206" s="342"/>
      <c r="S206" s="96"/>
      <c r="T206" s="423"/>
      <c r="U206" s="164"/>
      <c r="V206" s="342"/>
      <c r="W206" s="164"/>
      <c r="X206" s="342"/>
      <c r="Y206" s="164"/>
      <c r="Z206" s="342"/>
      <c r="AA206" s="164"/>
      <c r="AB206" s="342"/>
      <c r="AC206" s="164"/>
      <c r="AD206" s="342"/>
      <c r="AE206" s="164"/>
      <c r="AF206" s="342"/>
      <c r="AG206" s="164"/>
      <c r="AH206" s="342"/>
      <c r="AI206" s="164"/>
      <c r="AJ206" s="342"/>
      <c r="AK206" s="164"/>
      <c r="AL206" s="342"/>
      <c r="AM206" s="164"/>
      <c r="AN206" s="591"/>
    </row>
    <row r="207" spans="1:40" ht="20" customHeight="1" x14ac:dyDescent="0.35">
      <c r="A207" s="591"/>
      <c r="B207" s="426"/>
      <c r="C207" s="427"/>
      <c r="D207" s="428"/>
      <c r="E207" s="550"/>
      <c r="F207" s="490"/>
      <c r="G207" s="491"/>
      <c r="H207" s="342"/>
      <c r="I207" s="627"/>
      <c r="J207" s="423"/>
      <c r="K207" s="96"/>
      <c r="L207" s="342"/>
      <c r="M207" s="96"/>
      <c r="N207" s="342"/>
      <c r="O207" s="96"/>
      <c r="P207" s="342"/>
      <c r="Q207" s="96"/>
      <c r="R207" s="342"/>
      <c r="S207" s="96"/>
      <c r="T207" s="423"/>
      <c r="U207" s="164"/>
      <c r="V207" s="342"/>
      <c r="W207" s="164"/>
      <c r="X207" s="342"/>
      <c r="Y207" s="164"/>
      <c r="Z207" s="342"/>
      <c r="AA207" s="164"/>
      <c r="AB207" s="342"/>
      <c r="AC207" s="164"/>
      <c r="AD207" s="342"/>
      <c r="AE207" s="164"/>
      <c r="AF207" s="342"/>
      <c r="AG207" s="164"/>
      <c r="AH207" s="342"/>
      <c r="AI207" s="164"/>
      <c r="AJ207" s="342"/>
      <c r="AK207" s="164"/>
      <c r="AL207" s="342"/>
      <c r="AM207" s="164"/>
      <c r="AN207" s="591"/>
    </row>
    <row r="208" spans="1:40" ht="20" customHeight="1" x14ac:dyDescent="0.35">
      <c r="A208" s="591"/>
      <c r="B208" s="426"/>
      <c r="C208" s="427"/>
      <c r="D208" s="513"/>
      <c r="E208" s="550"/>
      <c r="F208" s="490"/>
      <c r="G208" s="491"/>
      <c r="H208" s="342"/>
      <c r="I208" s="96"/>
      <c r="J208" s="102"/>
      <c r="K208" s="402"/>
      <c r="L208" s="342"/>
      <c r="M208" s="96"/>
      <c r="N208" s="342"/>
      <c r="O208" s="96"/>
      <c r="P208" s="342"/>
      <c r="Q208" s="96"/>
      <c r="R208" s="342"/>
      <c r="S208" s="96"/>
      <c r="T208" s="423"/>
      <c r="U208" s="164"/>
      <c r="V208" s="342"/>
      <c r="W208" s="164"/>
      <c r="X208" s="342"/>
      <c r="Y208" s="164"/>
      <c r="Z208" s="342"/>
      <c r="AA208" s="164"/>
      <c r="AB208" s="342"/>
      <c r="AC208" s="164"/>
      <c r="AD208" s="342"/>
      <c r="AE208" s="164"/>
      <c r="AF208" s="342"/>
      <c r="AG208" s="164"/>
      <c r="AH208" s="342"/>
      <c r="AI208" s="164"/>
      <c r="AJ208" s="342"/>
      <c r="AK208" s="164"/>
      <c r="AL208" s="342"/>
      <c r="AM208" s="164"/>
      <c r="AN208" s="591"/>
    </row>
    <row r="209" spans="1:40" ht="20" customHeight="1" thickBot="1" x14ac:dyDescent="0.4">
      <c r="A209" s="592"/>
      <c r="B209" s="247"/>
      <c r="C209" s="248"/>
      <c r="D209" s="249"/>
      <c r="E209" s="553"/>
      <c r="F209" s="414"/>
      <c r="G209" s="441"/>
      <c r="H209" s="183"/>
      <c r="I209" s="177">
        <f>SUM(I113:I192)</f>
        <v>590.3900000000001</v>
      </c>
      <c r="J209" s="103"/>
      <c r="K209" s="177">
        <f>SUM(K113:K192)</f>
        <v>339.98999999999995</v>
      </c>
      <c r="L209" s="97"/>
      <c r="M209" s="177">
        <f>SUM(M113:M192)</f>
        <v>741.9799999999999</v>
      </c>
      <c r="N209" s="97"/>
      <c r="O209" s="177">
        <f>SUM(O113:O192)</f>
        <v>371</v>
      </c>
      <c r="P209" s="185"/>
      <c r="Q209" s="177">
        <f>SUM(Q113:Q192)</f>
        <v>371</v>
      </c>
      <c r="R209" s="185"/>
      <c r="S209" s="177">
        <f>SUM(S113:S192)</f>
        <v>370.9899999999999</v>
      </c>
      <c r="T209" s="310"/>
      <c r="U209" s="196">
        <f>SUM(U113:U192)</f>
        <v>482.28999999999996</v>
      </c>
      <c r="V209" s="185"/>
      <c r="W209" s="196">
        <f>SUM(W113:W192)</f>
        <v>482.29</v>
      </c>
      <c r="X209" s="185"/>
      <c r="Y209" s="196">
        <f>SUM(Y113:Y192)</f>
        <v>370.99999999999994</v>
      </c>
      <c r="Z209" s="185"/>
      <c r="AA209" s="196">
        <f>SUM(AA113:AA192)</f>
        <v>285.98</v>
      </c>
      <c r="AB209" s="185"/>
      <c r="AC209" s="196">
        <f>SUM(AC113:AC192)</f>
        <v>0</v>
      </c>
      <c r="AD209" s="185"/>
      <c r="AE209" s="196">
        <f>SUM(AE113:AE192)</f>
        <v>0</v>
      </c>
      <c r="AF209" s="185"/>
      <c r="AG209" s="190">
        <f>SUM(AG113:AG145)</f>
        <v>0</v>
      </c>
      <c r="AH209" s="185"/>
      <c r="AI209" s="190">
        <f>SUM(AI113:AI145)</f>
        <v>0</v>
      </c>
      <c r="AJ209" s="185"/>
      <c r="AK209" s="190">
        <f>SUM(AK113:AK145)</f>
        <v>0</v>
      </c>
      <c r="AL209" s="185"/>
      <c r="AM209" s="190">
        <f>SUM(AM113:AM145)</f>
        <v>0</v>
      </c>
      <c r="AN209" s="592"/>
    </row>
    <row r="211" spans="1:40" ht="28" customHeight="1" x14ac:dyDescent="0.35">
      <c r="H211" s="142"/>
      <c r="I211" s="143" t="s">
        <v>271</v>
      </c>
      <c r="J211" s="27"/>
      <c r="K211" s="27"/>
      <c r="L211" s="27"/>
      <c r="M211" s="88"/>
      <c r="N211" s="225"/>
      <c r="O211" s="143" t="s">
        <v>272</v>
      </c>
      <c r="P211" s="45"/>
      <c r="Q211" s="18"/>
      <c r="R211" s="45"/>
      <c r="S211" s="158"/>
      <c r="T211" s="143" t="s">
        <v>302</v>
      </c>
    </row>
    <row r="215" spans="1:40" x14ac:dyDescent="0.35">
      <c r="C215" s="24"/>
    </row>
    <row r="216" spans="1:40" x14ac:dyDescent="0.35">
      <c r="C216" s="24"/>
    </row>
    <row r="217" spans="1:40" x14ac:dyDescent="0.35">
      <c r="C217" s="24"/>
    </row>
    <row r="218" spans="1:40" x14ac:dyDescent="0.35">
      <c r="C218" s="24"/>
    </row>
    <row r="219" spans="1:40" x14ac:dyDescent="0.35">
      <c r="C219" s="24"/>
    </row>
  </sheetData>
  <sheetProtection algorithmName="SHA-512" hashValue="D2UVxviVOUbJhR7ddttqzrsu6BG3XodcYgD4Irc+JjDVzyT4TCTpUNel0+KMJNHPTjq9bPlLJ04y7D27CrJ2JA==" saltValue="8lQ5mCDApjb/dbUoKeQ+fQ==" spinCount="100000" sheet="1"/>
  <sortState ref="B113:AA205">
    <sortCondition descending="1" ref="E113:E205"/>
  </sortState>
  <customSheetViews>
    <customSheetView guid="{58E021BF-97D1-4B64-8CE7-89613EB62F48}" scale="75" hiddenColumns="1">
      <pane xSplit="2" ySplit="1" topLeftCell="C2" activePane="bottomRight" state="frozen"/>
      <selection pane="bottomRight" activeCell="A4" sqref="A4"/>
      <pageMargins left="0" right="0" top="0.74803149606299213" bottom="1.7716535433070868" header="0.31496062992125984" footer="0.31496062992125984"/>
      <pageSetup paperSize="9" scale="45" orientation="portrait" r:id="rId1"/>
    </customSheetView>
  </customSheetViews>
  <mergeCells count="602">
    <mergeCell ref="AO111:AP111"/>
    <mergeCell ref="AQ111:AR111"/>
    <mergeCell ref="AS111:AT111"/>
    <mergeCell ref="AU111:AV111"/>
    <mergeCell ref="B107:D107"/>
    <mergeCell ref="A1:AN1"/>
    <mergeCell ref="A3:AN3"/>
    <mergeCell ref="A5:AN5"/>
    <mergeCell ref="Z111:AA111"/>
    <mergeCell ref="T110:U110"/>
    <mergeCell ref="V110:W110"/>
    <mergeCell ref="X110:Y110"/>
    <mergeCell ref="AJ110:AK110"/>
    <mergeCell ref="AD110:AE110"/>
    <mergeCell ref="AJ111:AK111"/>
    <mergeCell ref="AL111:AM111"/>
    <mergeCell ref="P7:Q7"/>
    <mergeCell ref="R7:S7"/>
    <mergeCell ref="AB6:AC6"/>
    <mergeCell ref="AB7:AC7"/>
    <mergeCell ref="Z6:AA6"/>
    <mergeCell ref="Z7:AA7"/>
    <mergeCell ref="AD111:AE111"/>
    <mergeCell ref="T111:U111"/>
    <mergeCell ref="V111:W111"/>
    <mergeCell ref="X111:Y111"/>
    <mergeCell ref="AF110:AG110"/>
    <mergeCell ref="AH110:AI110"/>
    <mergeCell ref="AF111:AG111"/>
    <mergeCell ref="P111:Q111"/>
    <mergeCell ref="AH111:AI111"/>
    <mergeCell ref="R111:S111"/>
    <mergeCell ref="AB110:AC110"/>
    <mergeCell ref="H7:I7"/>
    <mergeCell ref="J7:K7"/>
    <mergeCell ref="L7:M7"/>
    <mergeCell ref="T7:U7"/>
    <mergeCell ref="N111:O111"/>
    <mergeCell ref="H111:I111"/>
    <mergeCell ref="J111:K111"/>
    <mergeCell ref="L111:M111"/>
    <mergeCell ref="H110:I110"/>
    <mergeCell ref="J110:K110"/>
    <mergeCell ref="N7:O7"/>
    <mergeCell ref="L110:M110"/>
    <mergeCell ref="N110:O110"/>
    <mergeCell ref="P110:Q110"/>
    <mergeCell ref="R110:S110"/>
    <mergeCell ref="PT5:QX5"/>
    <mergeCell ref="FA5:GE5"/>
    <mergeCell ref="GF5:HJ5"/>
    <mergeCell ref="HK5:IO5"/>
    <mergeCell ref="IP5:JT5"/>
    <mergeCell ref="Z110:AA110"/>
    <mergeCell ref="WX5:YB5"/>
    <mergeCell ref="AH7:AI7"/>
    <mergeCell ref="BL5:CP5"/>
    <mergeCell ref="CQ5:DU5"/>
    <mergeCell ref="DV5:EZ5"/>
    <mergeCell ref="AJ7:AK7"/>
    <mergeCell ref="AL7:AM7"/>
    <mergeCell ref="AL110:AM110"/>
    <mergeCell ref="AD7:AE7"/>
    <mergeCell ref="JU5:KY5"/>
    <mergeCell ref="AO7:AP7"/>
    <mergeCell ref="AQ7:AR7"/>
    <mergeCell ref="AS7:AT7"/>
    <mergeCell ref="AU7:AV7"/>
    <mergeCell ref="AW7:AX7"/>
    <mergeCell ref="H6:I6"/>
    <mergeCell ref="J6:K6"/>
    <mergeCell ref="P6:Q6"/>
    <mergeCell ref="AD6:AE6"/>
    <mergeCell ref="T6:U6"/>
    <mergeCell ref="V6:W6"/>
    <mergeCell ref="X6:Y6"/>
    <mergeCell ref="KZ5:MD5"/>
    <mergeCell ref="AJ6:AK6"/>
    <mergeCell ref="AL6:AM6"/>
    <mergeCell ref="L6:M6"/>
    <mergeCell ref="N6:O6"/>
    <mergeCell ref="R6:S6"/>
    <mergeCell ref="ACW5:AEA5"/>
    <mergeCell ref="AEB5:AFF5"/>
    <mergeCell ref="AFG5:AGK5"/>
    <mergeCell ref="AGL5:AHP5"/>
    <mergeCell ref="AHQ5:AIU5"/>
    <mergeCell ref="A109:AM109"/>
    <mergeCell ref="AB111:AC111"/>
    <mergeCell ref="ABR5:ACV5"/>
    <mergeCell ref="QY5:SC5"/>
    <mergeCell ref="SD5:TH5"/>
    <mergeCell ref="TI5:UM5"/>
    <mergeCell ref="UN5:VR5"/>
    <mergeCell ref="VS5:WW5"/>
    <mergeCell ref="ME5:NI5"/>
    <mergeCell ref="NJ5:ON5"/>
    <mergeCell ref="OO5:PS5"/>
    <mergeCell ref="AF6:AG6"/>
    <mergeCell ref="AH6:AI6"/>
    <mergeCell ref="AF7:AG7"/>
    <mergeCell ref="V7:W7"/>
    <mergeCell ref="X7:Y7"/>
    <mergeCell ref="YC5:ZG5"/>
    <mergeCell ref="ZH5:AAL5"/>
    <mergeCell ref="AAM5:ABQ5"/>
    <mergeCell ref="AOU5:APY5"/>
    <mergeCell ref="APZ5:ARD5"/>
    <mergeCell ref="ARE5:ASI5"/>
    <mergeCell ref="ASJ5:ATN5"/>
    <mergeCell ref="ATO5:AUS5"/>
    <mergeCell ref="AIV5:AJZ5"/>
    <mergeCell ref="AKA5:ALE5"/>
    <mergeCell ref="ALF5:AMJ5"/>
    <mergeCell ref="AMK5:ANO5"/>
    <mergeCell ref="ANP5:AOT5"/>
    <mergeCell ref="BAS5:BBW5"/>
    <mergeCell ref="BBX5:BDB5"/>
    <mergeCell ref="BDC5:BEG5"/>
    <mergeCell ref="BEH5:BFL5"/>
    <mergeCell ref="BFM5:BGQ5"/>
    <mergeCell ref="AUT5:AVX5"/>
    <mergeCell ref="AVY5:AXC5"/>
    <mergeCell ref="AXD5:AYH5"/>
    <mergeCell ref="AYI5:AZM5"/>
    <mergeCell ref="AZN5:BAR5"/>
    <mergeCell ref="BMQ5:BNU5"/>
    <mergeCell ref="BNV5:BOZ5"/>
    <mergeCell ref="BPA5:BQE5"/>
    <mergeCell ref="BQF5:BRJ5"/>
    <mergeCell ref="BRK5:BSO5"/>
    <mergeCell ref="BGR5:BHV5"/>
    <mergeCell ref="BHW5:BJA5"/>
    <mergeCell ref="BJB5:BKF5"/>
    <mergeCell ref="BKG5:BLK5"/>
    <mergeCell ref="BLL5:BMP5"/>
    <mergeCell ref="BYO5:BZS5"/>
    <mergeCell ref="BZT5:CAX5"/>
    <mergeCell ref="CAY5:CCC5"/>
    <mergeCell ref="CCD5:CDH5"/>
    <mergeCell ref="CDI5:CEM5"/>
    <mergeCell ref="BSP5:BTT5"/>
    <mergeCell ref="BTU5:BUY5"/>
    <mergeCell ref="BUZ5:BWD5"/>
    <mergeCell ref="BWE5:BXI5"/>
    <mergeCell ref="BXJ5:BYN5"/>
    <mergeCell ref="CKM5:CLQ5"/>
    <mergeCell ref="CLR5:CMV5"/>
    <mergeCell ref="CMW5:COA5"/>
    <mergeCell ref="COB5:CPF5"/>
    <mergeCell ref="CPG5:CQK5"/>
    <mergeCell ref="CEN5:CFR5"/>
    <mergeCell ref="CFS5:CGW5"/>
    <mergeCell ref="CGX5:CIB5"/>
    <mergeCell ref="CIC5:CJG5"/>
    <mergeCell ref="CJH5:CKL5"/>
    <mergeCell ref="CWK5:CXO5"/>
    <mergeCell ref="CXP5:CYT5"/>
    <mergeCell ref="CYU5:CZY5"/>
    <mergeCell ref="CZZ5:DBD5"/>
    <mergeCell ref="DBE5:DCI5"/>
    <mergeCell ref="CQL5:CRP5"/>
    <mergeCell ref="CRQ5:CSU5"/>
    <mergeCell ref="CSV5:CTZ5"/>
    <mergeCell ref="CUA5:CVE5"/>
    <mergeCell ref="CVF5:CWJ5"/>
    <mergeCell ref="DII5:DJM5"/>
    <mergeCell ref="DJN5:DKR5"/>
    <mergeCell ref="DKS5:DLW5"/>
    <mergeCell ref="DLX5:DNB5"/>
    <mergeCell ref="DNC5:DOG5"/>
    <mergeCell ref="DCJ5:DDN5"/>
    <mergeCell ref="DDO5:DES5"/>
    <mergeCell ref="DET5:DFX5"/>
    <mergeCell ref="DFY5:DHC5"/>
    <mergeCell ref="DHD5:DIH5"/>
    <mergeCell ref="DUG5:DVK5"/>
    <mergeCell ref="DVL5:DWP5"/>
    <mergeCell ref="DWQ5:DXU5"/>
    <mergeCell ref="DXV5:DYZ5"/>
    <mergeCell ref="DZA5:EAE5"/>
    <mergeCell ref="DOH5:DPL5"/>
    <mergeCell ref="DPM5:DQQ5"/>
    <mergeCell ref="DQR5:DRV5"/>
    <mergeCell ref="DRW5:DTA5"/>
    <mergeCell ref="DTB5:DUF5"/>
    <mergeCell ref="EGE5:EHI5"/>
    <mergeCell ref="EHJ5:EIN5"/>
    <mergeCell ref="EIO5:EJS5"/>
    <mergeCell ref="EJT5:EKX5"/>
    <mergeCell ref="EKY5:EMC5"/>
    <mergeCell ref="EAF5:EBJ5"/>
    <mergeCell ref="EBK5:ECO5"/>
    <mergeCell ref="ECP5:EDT5"/>
    <mergeCell ref="EDU5:EEY5"/>
    <mergeCell ref="EEZ5:EGD5"/>
    <mergeCell ref="ESC5:ETG5"/>
    <mergeCell ref="ETH5:EUL5"/>
    <mergeCell ref="EUM5:EVQ5"/>
    <mergeCell ref="EVR5:EWV5"/>
    <mergeCell ref="EWW5:EYA5"/>
    <mergeCell ref="EMD5:ENH5"/>
    <mergeCell ref="ENI5:EOM5"/>
    <mergeCell ref="EON5:EPR5"/>
    <mergeCell ref="EPS5:EQW5"/>
    <mergeCell ref="EQX5:ESB5"/>
    <mergeCell ref="FEA5:FFE5"/>
    <mergeCell ref="FFF5:FGJ5"/>
    <mergeCell ref="FGK5:FHO5"/>
    <mergeCell ref="FHP5:FIT5"/>
    <mergeCell ref="FIU5:FJY5"/>
    <mergeCell ref="EYB5:EZF5"/>
    <mergeCell ref="EZG5:FAK5"/>
    <mergeCell ref="FAL5:FBP5"/>
    <mergeCell ref="FBQ5:FCU5"/>
    <mergeCell ref="FCV5:FDZ5"/>
    <mergeCell ref="FPY5:FRC5"/>
    <mergeCell ref="FRD5:FSH5"/>
    <mergeCell ref="FSI5:FTM5"/>
    <mergeCell ref="FTN5:FUR5"/>
    <mergeCell ref="FUS5:FVW5"/>
    <mergeCell ref="FJZ5:FLD5"/>
    <mergeCell ref="FLE5:FMI5"/>
    <mergeCell ref="FMJ5:FNN5"/>
    <mergeCell ref="FNO5:FOS5"/>
    <mergeCell ref="FOT5:FPX5"/>
    <mergeCell ref="GBW5:GDA5"/>
    <mergeCell ref="GDB5:GEF5"/>
    <mergeCell ref="GEG5:GFK5"/>
    <mergeCell ref="GFL5:GGP5"/>
    <mergeCell ref="GGQ5:GHU5"/>
    <mergeCell ref="FVX5:FXB5"/>
    <mergeCell ref="FXC5:FYG5"/>
    <mergeCell ref="FYH5:FZL5"/>
    <mergeCell ref="FZM5:GAQ5"/>
    <mergeCell ref="GAR5:GBV5"/>
    <mergeCell ref="GNU5:GOY5"/>
    <mergeCell ref="GOZ5:GQD5"/>
    <mergeCell ref="GQE5:GRI5"/>
    <mergeCell ref="GRJ5:GSN5"/>
    <mergeCell ref="GSO5:GTS5"/>
    <mergeCell ref="GHV5:GIZ5"/>
    <mergeCell ref="GJA5:GKE5"/>
    <mergeCell ref="GKF5:GLJ5"/>
    <mergeCell ref="GLK5:GMO5"/>
    <mergeCell ref="GMP5:GNT5"/>
    <mergeCell ref="GZS5:HAW5"/>
    <mergeCell ref="HAX5:HCB5"/>
    <mergeCell ref="HCC5:HDG5"/>
    <mergeCell ref="HDH5:HEL5"/>
    <mergeCell ref="HEM5:HFQ5"/>
    <mergeCell ref="GTT5:GUX5"/>
    <mergeCell ref="GUY5:GWC5"/>
    <mergeCell ref="GWD5:GXH5"/>
    <mergeCell ref="GXI5:GYM5"/>
    <mergeCell ref="GYN5:GZR5"/>
    <mergeCell ref="HLQ5:HMU5"/>
    <mergeCell ref="HMV5:HNZ5"/>
    <mergeCell ref="HOA5:HPE5"/>
    <mergeCell ref="HPF5:HQJ5"/>
    <mergeCell ref="HQK5:HRO5"/>
    <mergeCell ref="HFR5:HGV5"/>
    <mergeCell ref="HGW5:HIA5"/>
    <mergeCell ref="HIB5:HJF5"/>
    <mergeCell ref="HJG5:HKK5"/>
    <mergeCell ref="HKL5:HLP5"/>
    <mergeCell ref="HXO5:HYS5"/>
    <mergeCell ref="HYT5:HZX5"/>
    <mergeCell ref="HZY5:IBC5"/>
    <mergeCell ref="IBD5:ICH5"/>
    <mergeCell ref="ICI5:IDM5"/>
    <mergeCell ref="HRP5:HST5"/>
    <mergeCell ref="HSU5:HTY5"/>
    <mergeCell ref="HTZ5:HVD5"/>
    <mergeCell ref="HVE5:HWI5"/>
    <mergeCell ref="HWJ5:HXN5"/>
    <mergeCell ref="IJM5:IKQ5"/>
    <mergeCell ref="IKR5:ILV5"/>
    <mergeCell ref="ILW5:INA5"/>
    <mergeCell ref="INB5:IOF5"/>
    <mergeCell ref="IOG5:IPK5"/>
    <mergeCell ref="IDN5:IER5"/>
    <mergeCell ref="IES5:IFW5"/>
    <mergeCell ref="IFX5:IHB5"/>
    <mergeCell ref="IHC5:IIG5"/>
    <mergeCell ref="IIH5:IJL5"/>
    <mergeCell ref="IVK5:IWO5"/>
    <mergeCell ref="IWP5:IXT5"/>
    <mergeCell ref="IXU5:IYY5"/>
    <mergeCell ref="IYZ5:JAD5"/>
    <mergeCell ref="JAE5:JBI5"/>
    <mergeCell ref="IPL5:IQP5"/>
    <mergeCell ref="IQQ5:IRU5"/>
    <mergeCell ref="IRV5:ISZ5"/>
    <mergeCell ref="ITA5:IUE5"/>
    <mergeCell ref="IUF5:IVJ5"/>
    <mergeCell ref="JHI5:JIM5"/>
    <mergeCell ref="JIN5:JJR5"/>
    <mergeCell ref="JJS5:JKW5"/>
    <mergeCell ref="JKX5:JMB5"/>
    <mergeCell ref="JMC5:JNG5"/>
    <mergeCell ref="JBJ5:JCN5"/>
    <mergeCell ref="JCO5:JDS5"/>
    <mergeCell ref="JDT5:JEX5"/>
    <mergeCell ref="JEY5:JGC5"/>
    <mergeCell ref="JGD5:JHH5"/>
    <mergeCell ref="JTG5:JUK5"/>
    <mergeCell ref="JUL5:JVP5"/>
    <mergeCell ref="JVQ5:JWU5"/>
    <mergeCell ref="JWV5:JXZ5"/>
    <mergeCell ref="JYA5:JZE5"/>
    <mergeCell ref="JNH5:JOL5"/>
    <mergeCell ref="JOM5:JPQ5"/>
    <mergeCell ref="JPR5:JQV5"/>
    <mergeCell ref="JQW5:JSA5"/>
    <mergeCell ref="JSB5:JTF5"/>
    <mergeCell ref="KFE5:KGI5"/>
    <mergeCell ref="KGJ5:KHN5"/>
    <mergeCell ref="KHO5:KIS5"/>
    <mergeCell ref="KIT5:KJX5"/>
    <mergeCell ref="KJY5:KLC5"/>
    <mergeCell ref="JZF5:KAJ5"/>
    <mergeCell ref="KAK5:KBO5"/>
    <mergeCell ref="KBP5:KCT5"/>
    <mergeCell ref="KCU5:KDY5"/>
    <mergeCell ref="KDZ5:KFD5"/>
    <mergeCell ref="KRC5:KSG5"/>
    <mergeCell ref="KSH5:KTL5"/>
    <mergeCell ref="KTM5:KUQ5"/>
    <mergeCell ref="KUR5:KVV5"/>
    <mergeCell ref="KVW5:KXA5"/>
    <mergeCell ref="KLD5:KMH5"/>
    <mergeCell ref="KMI5:KNM5"/>
    <mergeCell ref="KNN5:KOR5"/>
    <mergeCell ref="KOS5:KPW5"/>
    <mergeCell ref="KPX5:KRB5"/>
    <mergeCell ref="LDA5:LEE5"/>
    <mergeCell ref="LEF5:LFJ5"/>
    <mergeCell ref="LFK5:LGO5"/>
    <mergeCell ref="LGP5:LHT5"/>
    <mergeCell ref="LHU5:LIY5"/>
    <mergeCell ref="KXB5:KYF5"/>
    <mergeCell ref="KYG5:KZK5"/>
    <mergeCell ref="KZL5:LAP5"/>
    <mergeCell ref="LAQ5:LBU5"/>
    <mergeCell ref="LBV5:LCZ5"/>
    <mergeCell ref="LOY5:LQC5"/>
    <mergeCell ref="LQD5:LRH5"/>
    <mergeCell ref="LRI5:LSM5"/>
    <mergeCell ref="LSN5:LTR5"/>
    <mergeCell ref="LTS5:LUW5"/>
    <mergeCell ref="LIZ5:LKD5"/>
    <mergeCell ref="LKE5:LLI5"/>
    <mergeCell ref="LLJ5:LMN5"/>
    <mergeCell ref="LMO5:LNS5"/>
    <mergeCell ref="LNT5:LOX5"/>
    <mergeCell ref="MAW5:MCA5"/>
    <mergeCell ref="MCB5:MDF5"/>
    <mergeCell ref="MDG5:MEK5"/>
    <mergeCell ref="MEL5:MFP5"/>
    <mergeCell ref="MFQ5:MGU5"/>
    <mergeCell ref="LUX5:LWB5"/>
    <mergeCell ref="LWC5:LXG5"/>
    <mergeCell ref="LXH5:LYL5"/>
    <mergeCell ref="LYM5:LZQ5"/>
    <mergeCell ref="LZR5:MAV5"/>
    <mergeCell ref="MMU5:MNY5"/>
    <mergeCell ref="MNZ5:MPD5"/>
    <mergeCell ref="MPE5:MQI5"/>
    <mergeCell ref="MQJ5:MRN5"/>
    <mergeCell ref="MRO5:MSS5"/>
    <mergeCell ref="MGV5:MHZ5"/>
    <mergeCell ref="MIA5:MJE5"/>
    <mergeCell ref="MJF5:MKJ5"/>
    <mergeCell ref="MKK5:MLO5"/>
    <mergeCell ref="MLP5:MMT5"/>
    <mergeCell ref="MYS5:MZW5"/>
    <mergeCell ref="MZX5:NBB5"/>
    <mergeCell ref="NBC5:NCG5"/>
    <mergeCell ref="NCH5:NDL5"/>
    <mergeCell ref="NDM5:NEQ5"/>
    <mergeCell ref="MST5:MTX5"/>
    <mergeCell ref="MTY5:MVC5"/>
    <mergeCell ref="MVD5:MWH5"/>
    <mergeCell ref="MWI5:MXM5"/>
    <mergeCell ref="MXN5:MYR5"/>
    <mergeCell ref="NKQ5:NLU5"/>
    <mergeCell ref="NLV5:NMZ5"/>
    <mergeCell ref="NNA5:NOE5"/>
    <mergeCell ref="NOF5:NPJ5"/>
    <mergeCell ref="NPK5:NQO5"/>
    <mergeCell ref="NER5:NFV5"/>
    <mergeCell ref="NFW5:NHA5"/>
    <mergeCell ref="NHB5:NIF5"/>
    <mergeCell ref="NIG5:NJK5"/>
    <mergeCell ref="NJL5:NKP5"/>
    <mergeCell ref="NWO5:NXS5"/>
    <mergeCell ref="NXT5:NYX5"/>
    <mergeCell ref="NYY5:OAC5"/>
    <mergeCell ref="OAD5:OBH5"/>
    <mergeCell ref="OBI5:OCM5"/>
    <mergeCell ref="NQP5:NRT5"/>
    <mergeCell ref="NRU5:NSY5"/>
    <mergeCell ref="NSZ5:NUD5"/>
    <mergeCell ref="NUE5:NVI5"/>
    <mergeCell ref="NVJ5:NWN5"/>
    <mergeCell ref="OIM5:OJQ5"/>
    <mergeCell ref="OJR5:OKV5"/>
    <mergeCell ref="OKW5:OMA5"/>
    <mergeCell ref="OMB5:ONF5"/>
    <mergeCell ref="ONG5:OOK5"/>
    <mergeCell ref="OCN5:ODR5"/>
    <mergeCell ref="ODS5:OEW5"/>
    <mergeCell ref="OEX5:OGB5"/>
    <mergeCell ref="OGC5:OHG5"/>
    <mergeCell ref="OHH5:OIL5"/>
    <mergeCell ref="OUK5:OVO5"/>
    <mergeCell ref="OVP5:OWT5"/>
    <mergeCell ref="OWU5:OXY5"/>
    <mergeCell ref="OXZ5:OZD5"/>
    <mergeCell ref="OZE5:PAI5"/>
    <mergeCell ref="OOL5:OPP5"/>
    <mergeCell ref="OPQ5:OQU5"/>
    <mergeCell ref="OQV5:ORZ5"/>
    <mergeCell ref="OSA5:OTE5"/>
    <mergeCell ref="OTF5:OUJ5"/>
    <mergeCell ref="PGI5:PHM5"/>
    <mergeCell ref="PHN5:PIR5"/>
    <mergeCell ref="PIS5:PJW5"/>
    <mergeCell ref="PJX5:PLB5"/>
    <mergeCell ref="PLC5:PMG5"/>
    <mergeCell ref="PAJ5:PBN5"/>
    <mergeCell ref="PBO5:PCS5"/>
    <mergeCell ref="PCT5:PDX5"/>
    <mergeCell ref="PDY5:PFC5"/>
    <mergeCell ref="PFD5:PGH5"/>
    <mergeCell ref="PSG5:PTK5"/>
    <mergeCell ref="PTL5:PUP5"/>
    <mergeCell ref="PUQ5:PVU5"/>
    <mergeCell ref="PVV5:PWZ5"/>
    <mergeCell ref="PXA5:PYE5"/>
    <mergeCell ref="PMH5:PNL5"/>
    <mergeCell ref="PNM5:POQ5"/>
    <mergeCell ref="POR5:PPV5"/>
    <mergeCell ref="PPW5:PRA5"/>
    <mergeCell ref="PRB5:PSF5"/>
    <mergeCell ref="QEE5:QFI5"/>
    <mergeCell ref="QFJ5:QGN5"/>
    <mergeCell ref="QGO5:QHS5"/>
    <mergeCell ref="QHT5:QIX5"/>
    <mergeCell ref="QIY5:QKC5"/>
    <mergeCell ref="PYF5:PZJ5"/>
    <mergeCell ref="PZK5:QAO5"/>
    <mergeCell ref="QAP5:QBT5"/>
    <mergeCell ref="QBU5:QCY5"/>
    <mergeCell ref="QCZ5:QED5"/>
    <mergeCell ref="QQC5:QRG5"/>
    <mergeCell ref="QRH5:QSL5"/>
    <mergeCell ref="QSM5:QTQ5"/>
    <mergeCell ref="QTR5:QUV5"/>
    <mergeCell ref="QUW5:QWA5"/>
    <mergeCell ref="QKD5:QLH5"/>
    <mergeCell ref="QLI5:QMM5"/>
    <mergeCell ref="QMN5:QNR5"/>
    <mergeCell ref="QNS5:QOW5"/>
    <mergeCell ref="QOX5:QQB5"/>
    <mergeCell ref="RCA5:RDE5"/>
    <mergeCell ref="RDF5:REJ5"/>
    <mergeCell ref="REK5:RFO5"/>
    <mergeCell ref="RFP5:RGT5"/>
    <mergeCell ref="RGU5:RHY5"/>
    <mergeCell ref="QWB5:QXF5"/>
    <mergeCell ref="QXG5:QYK5"/>
    <mergeCell ref="QYL5:QZP5"/>
    <mergeCell ref="QZQ5:RAU5"/>
    <mergeCell ref="RAV5:RBZ5"/>
    <mergeCell ref="RNY5:RPC5"/>
    <mergeCell ref="RPD5:RQH5"/>
    <mergeCell ref="RQI5:RRM5"/>
    <mergeCell ref="RRN5:RSR5"/>
    <mergeCell ref="RSS5:RTW5"/>
    <mergeCell ref="RHZ5:RJD5"/>
    <mergeCell ref="RJE5:RKI5"/>
    <mergeCell ref="RKJ5:RLN5"/>
    <mergeCell ref="RLO5:RMS5"/>
    <mergeCell ref="RMT5:RNX5"/>
    <mergeCell ref="RZW5:SBA5"/>
    <mergeCell ref="SBB5:SCF5"/>
    <mergeCell ref="SCG5:SDK5"/>
    <mergeCell ref="SDL5:SEP5"/>
    <mergeCell ref="SEQ5:SFU5"/>
    <mergeCell ref="RTX5:RVB5"/>
    <mergeCell ref="RVC5:RWG5"/>
    <mergeCell ref="RWH5:RXL5"/>
    <mergeCell ref="RXM5:RYQ5"/>
    <mergeCell ref="RYR5:RZV5"/>
    <mergeCell ref="SLU5:SMY5"/>
    <mergeCell ref="SMZ5:SOD5"/>
    <mergeCell ref="SOE5:SPI5"/>
    <mergeCell ref="SPJ5:SQN5"/>
    <mergeCell ref="SQO5:SRS5"/>
    <mergeCell ref="SFV5:SGZ5"/>
    <mergeCell ref="SHA5:SIE5"/>
    <mergeCell ref="SIF5:SJJ5"/>
    <mergeCell ref="SJK5:SKO5"/>
    <mergeCell ref="SKP5:SLT5"/>
    <mergeCell ref="UZJ5:VAN5"/>
    <mergeCell ref="VAO5:VBS5"/>
    <mergeCell ref="UBN5:UCR5"/>
    <mergeCell ref="SXS5:SYW5"/>
    <mergeCell ref="SYX5:TAB5"/>
    <mergeCell ref="TAC5:TBG5"/>
    <mergeCell ref="TBH5:TCL5"/>
    <mergeCell ref="TCM5:TDQ5"/>
    <mergeCell ref="SRT5:SSX5"/>
    <mergeCell ref="SSY5:SUC5"/>
    <mergeCell ref="SUD5:SVH5"/>
    <mergeCell ref="SVI5:SWM5"/>
    <mergeCell ref="SWN5:SXR5"/>
    <mergeCell ref="TRZ5:TTD5"/>
    <mergeCell ref="TTE5:TUI5"/>
    <mergeCell ref="TUJ5:TVN5"/>
    <mergeCell ref="UWZ5:UYD5"/>
    <mergeCell ref="UYE5:UZI5"/>
    <mergeCell ref="UNL5:UOP5"/>
    <mergeCell ref="UOQ5:UPU5"/>
    <mergeCell ref="UPV5:UQZ5"/>
    <mergeCell ref="URA5:USE5"/>
    <mergeCell ref="USF5:UTJ5"/>
    <mergeCell ref="UHM5:UIQ5"/>
    <mergeCell ref="UIR5:UJV5"/>
    <mergeCell ref="UJW5:ULA5"/>
    <mergeCell ref="ULB5:UMF5"/>
    <mergeCell ref="UMG5:UNK5"/>
    <mergeCell ref="WHY5:WJC5"/>
    <mergeCell ref="VXF5:VYJ5"/>
    <mergeCell ref="VYK5:VZO5"/>
    <mergeCell ref="VZP5:WAT5"/>
    <mergeCell ref="WXL5:WYA5"/>
    <mergeCell ref="WPC5:WQG5"/>
    <mergeCell ref="WQH5:WRL5"/>
    <mergeCell ref="WRM5:WSQ5"/>
    <mergeCell ref="WSR5:WTV5"/>
    <mergeCell ref="WTW5:WVA5"/>
    <mergeCell ref="WJD5:WKH5"/>
    <mergeCell ref="WKI5:WLM5"/>
    <mergeCell ref="WLN5:WMR5"/>
    <mergeCell ref="WMS5:WNW5"/>
    <mergeCell ref="WNX5:WPB5"/>
    <mergeCell ref="WDE5:WEI5"/>
    <mergeCell ref="WVB5:WWF5"/>
    <mergeCell ref="WWG5:WXK5"/>
    <mergeCell ref="WAU5:WBY5"/>
    <mergeCell ref="WBZ5:WDD5"/>
    <mergeCell ref="WGT5:WHX5"/>
    <mergeCell ref="VRG5:VSK5"/>
    <mergeCell ref="VSL5:VTP5"/>
    <mergeCell ref="VTQ5:VUU5"/>
    <mergeCell ref="VUV5:VVZ5"/>
    <mergeCell ref="TZD5:UAH5"/>
    <mergeCell ref="UAI5:UBM5"/>
    <mergeCell ref="VWA5:VXE5"/>
    <mergeCell ref="VLH5:VML5"/>
    <mergeCell ref="VBT5:VCX5"/>
    <mergeCell ref="VCY5:VEC5"/>
    <mergeCell ref="VED5:VFH5"/>
    <mergeCell ref="UTK5:UUO5"/>
    <mergeCell ref="UUP5:UVT5"/>
    <mergeCell ref="UVU5:UWY5"/>
    <mergeCell ref="UCS5:UDW5"/>
    <mergeCell ref="UDX5:UFB5"/>
    <mergeCell ref="UFC5:UGG5"/>
    <mergeCell ref="UGH5:UHL5"/>
    <mergeCell ref="VFI5:VGM5"/>
    <mergeCell ref="VGN5:VHR5"/>
    <mergeCell ref="VHS5:VIW5"/>
    <mergeCell ref="VIX5:VKB5"/>
    <mergeCell ref="VKC5:VLG5"/>
    <mergeCell ref="AW111:AX111"/>
    <mergeCell ref="B7:G7"/>
    <mergeCell ref="B111:G111"/>
    <mergeCell ref="VMM5:VNQ5"/>
    <mergeCell ref="VNR5:VOV5"/>
    <mergeCell ref="VOW5:VQA5"/>
    <mergeCell ref="VQB5:VRF5"/>
    <mergeCell ref="WEJ5:WFN5"/>
    <mergeCell ref="WFO5:WGS5"/>
    <mergeCell ref="TDR5:TEV5"/>
    <mergeCell ref="TEW5:TGA5"/>
    <mergeCell ref="TGB5:THF5"/>
    <mergeCell ref="THG5:TIK5"/>
    <mergeCell ref="TIL5:TJP5"/>
    <mergeCell ref="TVO5:TWS5"/>
    <mergeCell ref="TWT5:TXX5"/>
    <mergeCell ref="TXY5:TZC5"/>
    <mergeCell ref="TJQ5:TKU5"/>
    <mergeCell ref="TKV5:TLZ5"/>
    <mergeCell ref="TMA5:TNE5"/>
    <mergeCell ref="TNF5:TOJ5"/>
    <mergeCell ref="TOK5:TPO5"/>
    <mergeCell ref="TPP5:TQT5"/>
    <mergeCell ref="TQU5:TRY5"/>
  </mergeCells>
  <hyperlinks>
    <hyperlink ref="B16" r:id="rId2" display="javascript:VerTarjeta (112619925,190593,5,1182,1126,494,126199261, %22TarJug190593%22)"/>
    <hyperlink ref="B31" r:id="rId3" display="javascript:VerTarjeta (112619925,201207,11,1182,1126,494,126199261, %22TarJug201207%22)"/>
    <hyperlink ref="B18" r:id="rId4" display="javascript:VerTarjeta (112619925,191716,14,1182,1126,494,126199261, %22TarJug191716%22)"/>
    <hyperlink ref="B21" r:id="rId5" display="javascript:VerTarjeta (112619925,198078,9,1182,1126,494,126199261, %22TarJug198078%22)"/>
    <hyperlink ref="B34" r:id="rId6" display="javascript:VerTarjeta (112619925,201057,17,1182,1126,494,126199261, %22TarJug201057%22)"/>
    <hyperlink ref="B25" r:id="rId7" display="javascript:VerTarjeta (112619925,197377,10,1182,1126,494,126199261, %22TarJug197377%22)"/>
    <hyperlink ref="B15" r:id="rId8" display="javascript:VerTarjeta (112619925,193421,8,1182,1126,494,126199261, %22TarJug193421%22)"/>
    <hyperlink ref="B19" r:id="rId9" display="javascript:VerTarjeta (112619925,197608,14,1182,1126,494,126199261, %22TarJug197608%22)"/>
    <hyperlink ref="B97" r:id="rId10" display="javascript:VerTarjeta (112619925,201856,18,1182,1126,494,126199261, %22TarJug201856%22)"/>
    <hyperlink ref="B32" r:id="rId11" display="javascript:VerTarjeta (112619925,198183,19,1182,1126,494,126199261, %22TarJug198183%22)"/>
    <hyperlink ref="B39" r:id="rId12" display="javascript:VerTarjeta (112619925,199448,22,1182,1126,494,126199261, %22TarJug199448%22)"/>
    <hyperlink ref="B151" r:id="rId13" display="javascript:VerTarjeta (112619925,201856,18,1182,1126,494,126199261, %22TarJug201856%22)"/>
    <hyperlink ref="B136" r:id="rId14" display="javascript:VerTarjeta (112619925,198183,19,1182,1126,494,126199261, %22TarJug198183%22)"/>
    <hyperlink ref="B153" r:id="rId15" display="javascript:VerTarjeta (112619925,199448,22,1182,1126,494,126199261, %22TarJug199448%22)"/>
    <hyperlink ref="B125" r:id="rId16" display="javascript:VerTarjeta (112619925,190593,8,1160,1126,494,126199261, %22TarJug190593%22)"/>
    <hyperlink ref="B131" r:id="rId17" display="javascript:VerTarjeta (112619925,201207,5,1160,1126,494,126199261, %22TarJug201207%22)"/>
    <hyperlink ref="B114" r:id="rId18" display="javascript:VerTarjeta (112619925,191716,17,1160,1126,494,126199261, %22TarJug191716%22)"/>
    <hyperlink ref="B115" r:id="rId19" display="javascript:VerTarjeta (112619925,198078,4,1160,1126,494,126199261, %22TarJug198078%22)"/>
    <hyperlink ref="B124" r:id="rId20" display="javascript:VerTarjeta (112619925,201057,3,1160,1126,494,126199261, %22TarJug201057%22)"/>
    <hyperlink ref="B113" r:id="rId21" display="javascript:VerTarjeta (112619925,197377,1,1160,1126,494,126199261, %22TarJug197377%22)"/>
    <hyperlink ref="B117" r:id="rId22" display="javascript:VerTarjeta (112619925,197608,18,1160,1126,494,126199261, %22TarJug197608%22)"/>
    <hyperlink ref="B141" r:id="rId23" display="javascript:VerTarjeta (112619925,193421,12,1160,1126,494,126199261, %22TarJug193421%22)"/>
    <hyperlink ref="B48" r:id="rId24" display="javascript:VerTarjeta (31182856,199762,19,1182,31,31,311828571, %22TarJug199762%22)"/>
    <hyperlink ref="B199" r:id="rId25" display="javascript:VerTarjeta (31182856,199762,19,1182,31,31,311828571, %22TarJug199762%22)"/>
  </hyperlinks>
  <pageMargins left="0" right="0" top="0.74803149606299213" bottom="1.7716535433070868" header="0.31496062992125984" footer="0.31496062992125984"/>
  <pageSetup paperSize="9" scale="45" orientation="portrait" r:id="rId2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9" tint="-0.249977111117893"/>
  </sheetPr>
  <dimension ref="A1:AY82"/>
  <sheetViews>
    <sheetView topLeftCell="A4" zoomScale="55" zoomScaleNormal="55" workbookViewId="0">
      <selection activeCell="G13" sqref="G13"/>
    </sheetView>
  </sheetViews>
  <sheetFormatPr baseColWidth="10" defaultColWidth="11.453125" defaultRowHeight="14.5" x14ac:dyDescent="0.35"/>
  <cols>
    <col min="1" max="1" width="7.36328125" style="561" customWidth="1"/>
    <col min="2" max="2" width="28.6328125" style="24" bestFit="1" customWidth="1"/>
    <col min="3" max="3" width="7.36328125" style="25" customWidth="1"/>
    <col min="4" max="4" width="31" style="24" customWidth="1"/>
    <col min="5" max="5" width="8.36328125" style="561" customWidth="1"/>
    <col min="6" max="6" width="11.36328125" style="24" customWidth="1"/>
    <col min="7" max="7" width="13.1796875" style="24" customWidth="1"/>
    <col min="8" max="15" width="8.6328125" style="25" customWidth="1"/>
    <col min="16" max="27" width="8.6328125" style="24" customWidth="1"/>
    <col min="28" max="34" width="8.6328125" style="24" hidden="1" customWidth="1"/>
    <col min="35" max="35" width="8.453125" style="24" hidden="1" customWidth="1"/>
    <col min="36" max="39" width="8.6328125" style="24" hidden="1" customWidth="1"/>
    <col min="40" max="40" width="7.36328125" style="561" customWidth="1"/>
    <col min="41" max="41" width="5" style="16" hidden="1" customWidth="1"/>
    <col min="42" max="42" width="5.453125" style="16" hidden="1" customWidth="1"/>
    <col min="43" max="43" width="6.1796875" style="16" hidden="1" customWidth="1"/>
    <col min="44" max="44" width="6" style="16" hidden="1" customWidth="1"/>
    <col min="45" max="45" width="5.36328125" style="16" hidden="1" customWidth="1"/>
    <col min="46" max="46" width="6" style="16" hidden="1" customWidth="1"/>
    <col min="47" max="47" width="4.6328125" style="16" hidden="1" customWidth="1"/>
    <col min="48" max="48" width="6.6328125" style="16" hidden="1" customWidth="1"/>
    <col min="49" max="49" width="5.1796875" style="16" hidden="1" customWidth="1"/>
    <col min="50" max="50" width="6" style="16" hidden="1" customWidth="1"/>
    <col min="51" max="51" width="2.453125" style="16" hidden="1" customWidth="1"/>
    <col min="52" max="16384" width="11.453125" style="16"/>
  </cols>
  <sheetData>
    <row r="1" spans="1:50" ht="55" customHeight="1" x14ac:dyDescent="0.35">
      <c r="A1" s="843" t="s">
        <v>0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I1" s="843"/>
      <c r="AJ1" s="843"/>
      <c r="AK1" s="843"/>
      <c r="AL1" s="843"/>
      <c r="AM1" s="843"/>
      <c r="AN1" s="533"/>
    </row>
    <row r="2" spans="1:50" ht="16.5" customHeight="1" x14ac:dyDescent="0.35">
      <c r="A2" s="536"/>
      <c r="B2" s="17"/>
      <c r="C2" s="18"/>
      <c r="D2" s="17"/>
      <c r="E2" s="536"/>
      <c r="F2" s="17"/>
      <c r="G2" s="17"/>
      <c r="H2" s="18"/>
      <c r="I2" s="18"/>
      <c r="J2" s="18"/>
      <c r="K2" s="18"/>
      <c r="L2" s="18"/>
      <c r="M2" s="18"/>
      <c r="N2" s="18"/>
      <c r="O2" s="18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536"/>
    </row>
    <row r="3" spans="1:50" ht="33" customHeight="1" x14ac:dyDescent="0.35">
      <c r="A3" s="872" t="s">
        <v>555</v>
      </c>
      <c r="B3" s="873"/>
      <c r="C3" s="873"/>
      <c r="D3" s="873"/>
      <c r="E3" s="873"/>
      <c r="F3" s="873"/>
      <c r="G3" s="873"/>
      <c r="H3" s="873"/>
      <c r="I3" s="873"/>
      <c r="J3" s="873"/>
      <c r="K3" s="873"/>
      <c r="L3" s="873"/>
      <c r="M3" s="873"/>
      <c r="N3" s="873"/>
      <c r="O3" s="873"/>
      <c r="P3" s="873"/>
      <c r="Q3" s="873"/>
      <c r="R3" s="873"/>
      <c r="S3" s="873"/>
      <c r="T3" s="873"/>
      <c r="U3" s="873"/>
      <c r="V3" s="873"/>
      <c r="W3" s="873"/>
      <c r="X3" s="873"/>
      <c r="Y3" s="873"/>
      <c r="Z3" s="873"/>
      <c r="AA3" s="873"/>
      <c r="AB3" s="873"/>
      <c r="AC3" s="873"/>
      <c r="AD3" s="873"/>
      <c r="AE3" s="873"/>
      <c r="AF3" s="873"/>
      <c r="AG3" s="873"/>
      <c r="AH3" s="873"/>
      <c r="AI3" s="873"/>
      <c r="AJ3" s="873"/>
      <c r="AK3" s="873"/>
      <c r="AL3" s="873"/>
      <c r="AM3" s="873"/>
      <c r="AN3" s="873"/>
    </row>
    <row r="4" spans="1:50" ht="16.5" x14ac:dyDescent="0.35">
      <c r="A4" s="536"/>
      <c r="B4" s="17"/>
      <c r="C4" s="18"/>
      <c r="D4" s="17"/>
      <c r="E4" s="536"/>
      <c r="F4" s="17"/>
      <c r="G4" s="17"/>
      <c r="H4" s="18"/>
      <c r="I4" s="18"/>
      <c r="J4" s="18"/>
      <c r="K4" s="18"/>
      <c r="L4" s="18"/>
      <c r="M4" s="18"/>
      <c r="N4" s="18"/>
      <c r="O4" s="18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536"/>
    </row>
    <row r="5" spans="1:50" s="19" customFormat="1" ht="68" customHeight="1" thickBot="1" x14ac:dyDescent="0.4">
      <c r="A5" s="844" t="s">
        <v>1</v>
      </c>
      <c r="B5" s="844"/>
      <c r="C5" s="844"/>
      <c r="D5" s="844"/>
      <c r="E5" s="844"/>
      <c r="F5" s="844"/>
      <c r="G5" s="844"/>
      <c r="H5" s="844"/>
      <c r="I5" s="844"/>
      <c r="J5" s="844"/>
      <c r="K5" s="844"/>
      <c r="L5" s="844"/>
      <c r="M5" s="844"/>
      <c r="N5" s="844"/>
      <c r="O5" s="844"/>
      <c r="P5" s="844"/>
      <c r="Q5" s="844"/>
      <c r="R5" s="844"/>
      <c r="S5" s="844"/>
      <c r="T5" s="844"/>
      <c r="U5" s="844"/>
      <c r="V5" s="844"/>
      <c r="W5" s="844"/>
      <c r="X5" s="844"/>
      <c r="Y5" s="844"/>
      <c r="Z5" s="844"/>
      <c r="AA5" s="844"/>
      <c r="AB5" s="844"/>
      <c r="AC5" s="844"/>
      <c r="AD5" s="844"/>
      <c r="AE5" s="844"/>
      <c r="AF5" s="844"/>
      <c r="AG5" s="844"/>
      <c r="AH5" s="844"/>
      <c r="AI5" s="844"/>
      <c r="AJ5" s="844"/>
      <c r="AK5" s="844"/>
      <c r="AL5" s="844"/>
      <c r="AM5" s="844"/>
      <c r="AN5" s="844"/>
    </row>
    <row r="6" spans="1:50" ht="30" customHeight="1" thickBot="1" x14ac:dyDescent="0.4">
      <c r="A6" s="536"/>
      <c r="B6" s="17"/>
      <c r="C6" s="18"/>
      <c r="D6" s="17"/>
      <c r="E6" s="536"/>
      <c r="F6" s="17"/>
      <c r="G6" s="17"/>
      <c r="H6" s="830" t="s">
        <v>530</v>
      </c>
      <c r="I6" s="831"/>
      <c r="J6" s="830">
        <v>46089</v>
      </c>
      <c r="K6" s="831"/>
      <c r="L6" s="830" t="s">
        <v>588</v>
      </c>
      <c r="M6" s="831"/>
      <c r="N6" s="830">
        <v>46124</v>
      </c>
      <c r="O6" s="831"/>
      <c r="P6" s="830">
        <v>46138</v>
      </c>
      <c r="Q6" s="831"/>
      <c r="R6" s="830">
        <v>46152</v>
      </c>
      <c r="S6" s="831"/>
      <c r="T6" s="834">
        <v>46167</v>
      </c>
      <c r="U6" s="835"/>
      <c r="V6" s="834">
        <v>46187</v>
      </c>
      <c r="W6" s="835"/>
      <c r="X6" s="834">
        <v>46201</v>
      </c>
      <c r="Y6" s="835"/>
      <c r="Z6" s="834">
        <v>46215</v>
      </c>
      <c r="AA6" s="835"/>
      <c r="AB6" s="830"/>
      <c r="AC6" s="831"/>
      <c r="AD6" s="830"/>
      <c r="AE6" s="831"/>
      <c r="AF6" s="868"/>
      <c r="AG6" s="869"/>
      <c r="AH6" s="830"/>
      <c r="AI6" s="831"/>
      <c r="AJ6" s="830"/>
      <c r="AK6" s="831"/>
      <c r="AL6" s="834"/>
      <c r="AM6" s="835"/>
      <c r="AN6" s="536"/>
    </row>
    <row r="7" spans="1:50" ht="78" customHeight="1" thickBot="1" x14ac:dyDescent="0.4">
      <c r="B7" s="860" t="s">
        <v>556</v>
      </c>
      <c r="C7" s="861"/>
      <c r="D7" s="861"/>
      <c r="E7" s="861"/>
      <c r="F7" s="861"/>
      <c r="G7" s="862"/>
      <c r="H7" s="828" t="s">
        <v>528</v>
      </c>
      <c r="I7" s="829"/>
      <c r="J7" s="828" t="s">
        <v>570</v>
      </c>
      <c r="K7" s="829"/>
      <c r="L7" s="828" t="s">
        <v>589</v>
      </c>
      <c r="M7" s="829"/>
      <c r="N7" s="828" t="s">
        <v>597</v>
      </c>
      <c r="O7" s="829"/>
      <c r="P7" s="828" t="s">
        <v>710</v>
      </c>
      <c r="Q7" s="829"/>
      <c r="R7" s="828" t="s">
        <v>714</v>
      </c>
      <c r="S7" s="829"/>
      <c r="T7" s="832" t="s">
        <v>733</v>
      </c>
      <c r="U7" s="833"/>
      <c r="V7" s="832" t="s">
        <v>759</v>
      </c>
      <c r="W7" s="833"/>
      <c r="X7" s="832" t="s">
        <v>770</v>
      </c>
      <c r="Y7" s="833"/>
      <c r="Z7" s="832" t="s">
        <v>775</v>
      </c>
      <c r="AA7" s="833"/>
      <c r="AB7" s="828"/>
      <c r="AC7" s="829"/>
      <c r="AD7" s="828"/>
      <c r="AE7" s="829"/>
      <c r="AF7" s="828"/>
      <c r="AG7" s="829"/>
      <c r="AH7" s="828"/>
      <c r="AI7" s="867"/>
      <c r="AJ7" s="828"/>
      <c r="AK7" s="829"/>
      <c r="AL7" s="832"/>
      <c r="AM7" s="833"/>
      <c r="AN7" s="564"/>
      <c r="AO7" s="839" t="s">
        <v>540</v>
      </c>
      <c r="AP7" s="819"/>
      <c r="AQ7" s="818" t="s">
        <v>541</v>
      </c>
      <c r="AR7" s="819"/>
      <c r="AS7" s="818" t="s">
        <v>543</v>
      </c>
      <c r="AT7" s="819"/>
      <c r="AU7" s="818" t="s">
        <v>542</v>
      </c>
      <c r="AV7" s="819"/>
      <c r="AW7" s="818" t="s">
        <v>587</v>
      </c>
      <c r="AX7" s="819"/>
    </row>
    <row r="8" spans="1:50" ht="36" customHeight="1" thickBot="1" x14ac:dyDescent="0.4">
      <c r="A8" s="546" t="s">
        <v>176</v>
      </c>
      <c r="B8" s="546" t="s">
        <v>2</v>
      </c>
      <c r="C8" s="546" t="s">
        <v>115</v>
      </c>
      <c r="D8" s="546" t="s">
        <v>3</v>
      </c>
      <c r="E8" s="546" t="s">
        <v>4</v>
      </c>
      <c r="F8" s="411" t="s">
        <v>559</v>
      </c>
      <c r="G8" s="434" t="s">
        <v>591</v>
      </c>
      <c r="H8" s="75" t="s">
        <v>5</v>
      </c>
      <c r="I8" s="153" t="s">
        <v>6</v>
      </c>
      <c r="J8" s="75" t="s">
        <v>5</v>
      </c>
      <c r="K8" s="153" t="s">
        <v>6</v>
      </c>
      <c r="L8" s="75" t="s">
        <v>5</v>
      </c>
      <c r="M8" s="153" t="s">
        <v>6</v>
      </c>
      <c r="N8" s="75" t="s">
        <v>5</v>
      </c>
      <c r="O8" s="153" t="s">
        <v>6</v>
      </c>
      <c r="P8" s="75" t="s">
        <v>5</v>
      </c>
      <c r="Q8" s="153" t="s">
        <v>6</v>
      </c>
      <c r="R8" s="75" t="s">
        <v>5</v>
      </c>
      <c r="S8" s="153" t="s">
        <v>6</v>
      </c>
      <c r="T8" s="75" t="s">
        <v>5</v>
      </c>
      <c r="U8" s="153" t="s">
        <v>6</v>
      </c>
      <c r="V8" s="75" t="s">
        <v>5</v>
      </c>
      <c r="W8" s="153" t="s">
        <v>6</v>
      </c>
      <c r="X8" s="75" t="s">
        <v>5</v>
      </c>
      <c r="Y8" s="153" t="s">
        <v>6</v>
      </c>
      <c r="Z8" s="75" t="s">
        <v>5</v>
      </c>
      <c r="AA8" s="153" t="s">
        <v>6</v>
      </c>
      <c r="AB8" s="75" t="s">
        <v>5</v>
      </c>
      <c r="AC8" s="153" t="s">
        <v>6</v>
      </c>
      <c r="AD8" s="75" t="s">
        <v>5</v>
      </c>
      <c r="AE8" s="153" t="s">
        <v>6</v>
      </c>
      <c r="AF8" s="75" t="s">
        <v>5</v>
      </c>
      <c r="AG8" s="153" t="s">
        <v>6</v>
      </c>
      <c r="AH8" s="75" t="s">
        <v>5</v>
      </c>
      <c r="AI8" s="153" t="s">
        <v>6</v>
      </c>
      <c r="AJ8" s="75" t="s">
        <v>5</v>
      </c>
      <c r="AK8" s="153" t="s">
        <v>6</v>
      </c>
      <c r="AL8" s="75" t="s">
        <v>5</v>
      </c>
      <c r="AM8" s="153" t="s">
        <v>6</v>
      </c>
      <c r="AN8" s="546" t="s">
        <v>176</v>
      </c>
      <c r="AO8" s="268" t="s">
        <v>217</v>
      </c>
      <c r="AP8" s="269" t="s">
        <v>217</v>
      </c>
      <c r="AQ8" s="271">
        <v>-0.4</v>
      </c>
      <c r="AR8" s="272" t="s">
        <v>189</v>
      </c>
      <c r="AS8" s="270">
        <v>0.3</v>
      </c>
      <c r="AT8" s="273">
        <v>0.3</v>
      </c>
      <c r="AU8" s="271">
        <v>0.6</v>
      </c>
      <c r="AV8" s="272" t="s">
        <v>189</v>
      </c>
      <c r="AW8" s="271">
        <v>0.6</v>
      </c>
      <c r="AX8" s="272" t="s">
        <v>189</v>
      </c>
    </row>
    <row r="9" spans="1:50" s="46" customFormat="1" ht="20.25" customHeight="1" x14ac:dyDescent="0.35">
      <c r="A9" s="559">
        <v>1</v>
      </c>
      <c r="B9" s="168" t="s">
        <v>316</v>
      </c>
      <c r="C9" s="48">
        <v>2009</v>
      </c>
      <c r="D9" s="168" t="s">
        <v>33</v>
      </c>
      <c r="E9" s="572">
        <f>I9+K9+M9+O9+Q9+S9+U9+W9+Y9+AA9+AC9+AE9+AG9+AI9+AK9+AM9-K9</f>
        <v>447</v>
      </c>
      <c r="F9" s="472">
        <f t="shared" ref="F9:F21" si="0">(H9+J9+L9+N9+P9+R9+T9+V9+X9+Z9+AB9+AD9+AF9+AH9+AJ9+AL9)/G9</f>
        <v>71.461538461538467</v>
      </c>
      <c r="G9" s="476">
        <f>COUNT(H9,J9,L9,N9,P9,R9,T9,V9,X9,Z9,AB9,AD9,AF9,AH9,AJ9,AL9)+1+2</f>
        <v>13</v>
      </c>
      <c r="H9" s="415">
        <v>136</v>
      </c>
      <c r="I9" s="354">
        <v>80</v>
      </c>
      <c r="J9" s="351">
        <v>73</v>
      </c>
      <c r="K9" s="638">
        <v>35</v>
      </c>
      <c r="L9" s="351">
        <v>208</v>
      </c>
      <c r="M9" s="354">
        <v>100</v>
      </c>
      <c r="N9" s="351">
        <v>64</v>
      </c>
      <c r="O9" s="354">
        <v>50</v>
      </c>
      <c r="P9" s="351">
        <v>77</v>
      </c>
      <c r="Q9" s="354">
        <v>30</v>
      </c>
      <c r="R9" s="351">
        <v>68</v>
      </c>
      <c r="S9" s="354">
        <v>50</v>
      </c>
      <c r="T9" s="351">
        <v>71</v>
      </c>
      <c r="U9" s="354">
        <v>65</v>
      </c>
      <c r="V9" s="351">
        <v>78</v>
      </c>
      <c r="W9" s="354">
        <v>19.5</v>
      </c>
      <c r="X9" s="351">
        <v>78</v>
      </c>
      <c r="Y9" s="354">
        <v>22.5</v>
      </c>
      <c r="Z9" s="351">
        <v>76</v>
      </c>
      <c r="AA9" s="354">
        <v>30</v>
      </c>
      <c r="AB9" s="351"/>
      <c r="AC9" s="163"/>
      <c r="AD9" s="351"/>
      <c r="AE9" s="163"/>
      <c r="AF9" s="351"/>
      <c r="AG9" s="163"/>
      <c r="AH9" s="351"/>
      <c r="AI9" s="163"/>
      <c r="AJ9" s="351"/>
      <c r="AK9" s="163"/>
      <c r="AL9" s="351"/>
      <c r="AM9" s="354"/>
      <c r="AN9" s="559">
        <v>1</v>
      </c>
      <c r="AO9" s="281">
        <v>1</v>
      </c>
      <c r="AP9" s="354">
        <v>50</v>
      </c>
      <c r="AQ9" s="311">
        <f>AP9*AQ8</f>
        <v>-20</v>
      </c>
      <c r="AR9" s="354">
        <v>30</v>
      </c>
      <c r="AS9" s="171">
        <f>AP9*AS8</f>
        <v>15</v>
      </c>
      <c r="AT9" s="354">
        <v>65</v>
      </c>
      <c r="AU9" s="128">
        <f>AP9*AU8</f>
        <v>30</v>
      </c>
      <c r="AV9" s="354">
        <v>80</v>
      </c>
      <c r="AW9" s="128">
        <f>AR9*AW8</f>
        <v>18</v>
      </c>
      <c r="AX9" s="354">
        <v>100</v>
      </c>
    </row>
    <row r="10" spans="1:50" s="46" customFormat="1" ht="20.25" customHeight="1" x14ac:dyDescent="0.35">
      <c r="A10" s="559">
        <f>A9+1</f>
        <v>2</v>
      </c>
      <c r="B10" s="104" t="s">
        <v>158</v>
      </c>
      <c r="C10" s="48">
        <v>2008</v>
      </c>
      <c r="D10" s="23" t="s">
        <v>213</v>
      </c>
      <c r="E10" s="572">
        <f>I10+K10+M10+O10+Q10+S10+U10+W10+Y10+AA10+AC10+AE10+AG10+AI10+AK10+AM10</f>
        <v>294.25</v>
      </c>
      <c r="F10" s="473">
        <f t="shared" si="0"/>
        <v>73.599999999999994</v>
      </c>
      <c r="G10" s="477">
        <f>COUNT(H10,J10,L10,N10,P10,R10,T10,V10,X10,Z10,AB10,AD10,AF10,AH10,AJ10,AL10)+1</f>
        <v>10</v>
      </c>
      <c r="H10" s="111">
        <v>143</v>
      </c>
      <c r="I10" s="354">
        <v>24</v>
      </c>
      <c r="J10" s="108">
        <v>70</v>
      </c>
      <c r="K10" s="354">
        <v>50</v>
      </c>
      <c r="L10" s="108"/>
      <c r="M10" s="626"/>
      <c r="N10" s="108">
        <v>70</v>
      </c>
      <c r="O10" s="354">
        <v>25</v>
      </c>
      <c r="P10" s="108">
        <v>74</v>
      </c>
      <c r="Q10" s="354">
        <v>50</v>
      </c>
      <c r="R10" s="108">
        <v>73</v>
      </c>
      <c r="S10" s="354">
        <v>25</v>
      </c>
      <c r="T10" s="108">
        <v>76</v>
      </c>
      <c r="U10" s="354">
        <v>32.5</v>
      </c>
      <c r="V10" s="100">
        <v>74</v>
      </c>
      <c r="W10" s="354">
        <v>55.25</v>
      </c>
      <c r="X10" s="100">
        <v>78</v>
      </c>
      <c r="Y10" s="354">
        <v>22.5</v>
      </c>
      <c r="Z10" s="100">
        <v>78</v>
      </c>
      <c r="AA10" s="354">
        <v>10</v>
      </c>
      <c r="AB10" s="100"/>
      <c r="AC10" s="94"/>
      <c r="AD10" s="100"/>
      <c r="AE10" s="94"/>
      <c r="AF10" s="100"/>
      <c r="AG10" s="94"/>
      <c r="AH10" s="100"/>
      <c r="AI10" s="94"/>
      <c r="AJ10" s="100"/>
      <c r="AK10" s="94"/>
      <c r="AL10" s="100"/>
      <c r="AM10" s="354"/>
      <c r="AN10" s="559">
        <f>AN9+1</f>
        <v>2</v>
      </c>
      <c r="AO10" s="192">
        <v>2</v>
      </c>
      <c r="AP10" s="354">
        <v>35</v>
      </c>
      <c r="AQ10" s="312">
        <f>AP10*AQ8</f>
        <v>-14</v>
      </c>
      <c r="AR10" s="354">
        <v>21</v>
      </c>
      <c r="AS10" s="171">
        <f>AP10*AS8</f>
        <v>10.5</v>
      </c>
      <c r="AT10" s="354">
        <v>45.5</v>
      </c>
      <c r="AU10" s="128">
        <f>AP10*AU8</f>
        <v>21</v>
      </c>
      <c r="AV10" s="354">
        <v>56</v>
      </c>
      <c r="AW10" s="128">
        <f>AR10*AW8</f>
        <v>12.6</v>
      </c>
      <c r="AX10" s="354">
        <v>70</v>
      </c>
    </row>
    <row r="11" spans="1:50" s="46" customFormat="1" ht="20.25" customHeight="1" x14ac:dyDescent="0.35">
      <c r="A11" s="559">
        <f t="shared" ref="A11:A37" si="1">A10+1</f>
        <v>3</v>
      </c>
      <c r="B11" s="230" t="s">
        <v>55</v>
      </c>
      <c r="C11" s="48">
        <v>2010</v>
      </c>
      <c r="D11" s="282" t="s">
        <v>28</v>
      </c>
      <c r="E11" s="572">
        <f>I11+K11+M11+O11+Q11+S11+U11+W11+Y11+AA11+AC11+AE11+AG11+AI11+AK11+AM11</f>
        <v>265.25</v>
      </c>
      <c r="F11" s="473">
        <f t="shared" si="0"/>
        <v>73.444444444444443</v>
      </c>
      <c r="G11" s="477">
        <f>COUNT(H11,J11,L11,N11,P11,R11,T11,V11,X11,Z11,AB11,AD11,AF11,AH11,AJ11,AL11)+1</f>
        <v>9</v>
      </c>
      <c r="H11" s="111">
        <v>140</v>
      </c>
      <c r="I11" s="354">
        <v>48</v>
      </c>
      <c r="J11" s="108">
        <v>78</v>
      </c>
      <c r="K11" s="354">
        <v>9</v>
      </c>
      <c r="L11" s="108"/>
      <c r="M11" s="626"/>
      <c r="N11" s="100">
        <v>72</v>
      </c>
      <c r="O11" s="354">
        <v>12.5</v>
      </c>
      <c r="P11" s="100"/>
      <c r="Q11" s="94"/>
      <c r="R11" s="100">
        <v>71</v>
      </c>
      <c r="S11" s="354">
        <v>35</v>
      </c>
      <c r="T11" s="100">
        <v>73</v>
      </c>
      <c r="U11" s="354">
        <v>45.5</v>
      </c>
      <c r="V11" s="108">
        <v>74</v>
      </c>
      <c r="W11" s="354">
        <v>55.25</v>
      </c>
      <c r="X11" s="108">
        <v>76</v>
      </c>
      <c r="Y11" s="354">
        <v>42.5</v>
      </c>
      <c r="Z11" s="108">
        <v>77</v>
      </c>
      <c r="AA11" s="354">
        <v>17.5</v>
      </c>
      <c r="AB11" s="108"/>
      <c r="AC11" s="94"/>
      <c r="AD11" s="108"/>
      <c r="AE11" s="94"/>
      <c r="AF11" s="108"/>
      <c r="AG11" s="94"/>
      <c r="AH11" s="108"/>
      <c r="AI11" s="94"/>
      <c r="AJ11" s="108"/>
      <c r="AK11" s="94"/>
      <c r="AL11" s="108"/>
      <c r="AM11" s="354"/>
      <c r="AN11" s="559">
        <f t="shared" ref="AN11:AN37" si="2">AN10+1</f>
        <v>3</v>
      </c>
      <c r="AO11" s="281">
        <v>3</v>
      </c>
      <c r="AP11" s="354">
        <v>25</v>
      </c>
      <c r="AQ11" s="312">
        <f>AP11*AQ8</f>
        <v>-10</v>
      </c>
      <c r="AR11" s="354">
        <v>15</v>
      </c>
      <c r="AS11" s="171">
        <f>AP11*AS8</f>
        <v>7.5</v>
      </c>
      <c r="AT11" s="354">
        <v>32.5</v>
      </c>
      <c r="AU11" s="128">
        <f>AP11*AU8</f>
        <v>15</v>
      </c>
      <c r="AV11" s="354">
        <v>40</v>
      </c>
      <c r="AW11" s="128">
        <f>AR11*AW8</f>
        <v>9</v>
      </c>
      <c r="AX11" s="354">
        <v>50</v>
      </c>
    </row>
    <row r="12" spans="1:50" s="46" customFormat="1" ht="20.25" customHeight="1" x14ac:dyDescent="0.35">
      <c r="A12" s="559">
        <f t="shared" si="1"/>
        <v>4</v>
      </c>
      <c r="B12" s="323" t="s">
        <v>353</v>
      </c>
      <c r="C12" s="48">
        <v>2008</v>
      </c>
      <c r="D12" s="23" t="s">
        <v>352</v>
      </c>
      <c r="E12" s="572">
        <f>I12+K12+M12+O12+Q12+S12+U12+W12+Y12+AA12+AC12+AE12+AG12+AI12+AK12+AM12-K12</f>
        <v>226.8</v>
      </c>
      <c r="F12" s="473">
        <f t="shared" si="0"/>
        <v>75.461538461538467</v>
      </c>
      <c r="G12" s="477">
        <f>COUNT(H12,J12,L12,N12,P12,R12,T12,V12,X12,Z12,AB12,AD12,AF12,AH12,AJ12,AL12)+1+2</f>
        <v>13</v>
      </c>
      <c r="H12" s="111">
        <v>152</v>
      </c>
      <c r="I12" s="354">
        <v>12.8</v>
      </c>
      <c r="J12" s="100">
        <v>83</v>
      </c>
      <c r="K12" s="638">
        <v>5</v>
      </c>
      <c r="L12" s="108">
        <v>212</v>
      </c>
      <c r="M12" s="354">
        <v>70</v>
      </c>
      <c r="N12" s="108">
        <v>72</v>
      </c>
      <c r="O12" s="354">
        <v>12.5</v>
      </c>
      <c r="P12" s="108">
        <v>77</v>
      </c>
      <c r="Q12" s="354">
        <v>30</v>
      </c>
      <c r="R12" s="108">
        <v>74</v>
      </c>
      <c r="S12" s="354">
        <v>20</v>
      </c>
      <c r="T12" s="108">
        <v>77</v>
      </c>
      <c r="U12" s="354">
        <v>26</v>
      </c>
      <c r="V12" s="108">
        <v>79</v>
      </c>
      <c r="W12" s="354">
        <v>13</v>
      </c>
      <c r="X12" s="108">
        <v>79</v>
      </c>
      <c r="Y12" s="354">
        <v>12.5</v>
      </c>
      <c r="Z12" s="100">
        <v>76</v>
      </c>
      <c r="AA12" s="354">
        <v>30</v>
      </c>
      <c r="AB12" s="108"/>
      <c r="AC12" s="94"/>
      <c r="AD12" s="108"/>
      <c r="AE12" s="94"/>
      <c r="AF12" s="108"/>
      <c r="AG12" s="94"/>
      <c r="AH12" s="108"/>
      <c r="AI12" s="94"/>
      <c r="AJ12" s="108"/>
      <c r="AK12" s="94"/>
      <c r="AL12" s="108"/>
      <c r="AM12" s="354"/>
      <c r="AN12" s="559">
        <f t="shared" si="2"/>
        <v>4</v>
      </c>
      <c r="AO12" s="192">
        <v>4</v>
      </c>
      <c r="AP12" s="354">
        <v>20</v>
      </c>
      <c r="AQ12" s="313">
        <f>AP12*AQ8</f>
        <v>-8</v>
      </c>
      <c r="AR12" s="354">
        <v>12</v>
      </c>
      <c r="AS12" s="171">
        <f>AP12*AS8</f>
        <v>6</v>
      </c>
      <c r="AT12" s="354">
        <v>26</v>
      </c>
      <c r="AU12" s="128">
        <f>AP12*AU8</f>
        <v>12</v>
      </c>
      <c r="AV12" s="354">
        <v>32</v>
      </c>
      <c r="AW12" s="128">
        <f>AR12*AW8</f>
        <v>7.1999999999999993</v>
      </c>
      <c r="AX12" s="354">
        <v>40</v>
      </c>
    </row>
    <row r="13" spans="1:50" s="26" customFormat="1" ht="20.25" customHeight="1" x14ac:dyDescent="0.35">
      <c r="A13" s="559">
        <f t="shared" si="1"/>
        <v>5</v>
      </c>
      <c r="B13" s="22" t="s">
        <v>88</v>
      </c>
      <c r="C13" s="48">
        <v>2008</v>
      </c>
      <c r="D13" s="23" t="s">
        <v>90</v>
      </c>
      <c r="E13" s="572">
        <f>I13+K13+M13+O13+Q13+S13+U13+W13+Y13+AA13+AC13+AE13+AG13+AI13+AK13+AM13-S13</f>
        <v>206.3</v>
      </c>
      <c r="F13" s="473">
        <f t="shared" si="0"/>
        <v>75.5</v>
      </c>
      <c r="G13" s="477">
        <f>COUNT(H13,J13,L13,N13,P13,R13,T13,V13,X13,Z13,AB13,AD13,AF13,AH13,AJ13,AL13)+1+2</f>
        <v>12</v>
      </c>
      <c r="H13" s="231">
        <v>140</v>
      </c>
      <c r="I13" s="354">
        <v>48</v>
      </c>
      <c r="J13" s="352">
        <v>77</v>
      </c>
      <c r="K13" s="354">
        <v>15</v>
      </c>
      <c r="L13" s="352">
        <v>216</v>
      </c>
      <c r="M13" s="354">
        <v>50</v>
      </c>
      <c r="N13" s="352">
        <v>71</v>
      </c>
      <c r="O13" s="354">
        <v>20</v>
      </c>
      <c r="P13" s="352">
        <v>83</v>
      </c>
      <c r="Q13" s="354">
        <v>15</v>
      </c>
      <c r="R13" s="352">
        <v>79</v>
      </c>
      <c r="S13" s="638">
        <v>8</v>
      </c>
      <c r="T13" s="352"/>
      <c r="U13" s="94"/>
      <c r="V13" s="496">
        <v>85</v>
      </c>
      <c r="W13" s="354">
        <v>7.8</v>
      </c>
      <c r="X13" s="352">
        <v>76</v>
      </c>
      <c r="Y13" s="354">
        <v>42.5</v>
      </c>
      <c r="Z13" s="352">
        <v>79</v>
      </c>
      <c r="AA13" s="354">
        <v>8</v>
      </c>
      <c r="AB13" s="496"/>
      <c r="AC13" s="94"/>
      <c r="AD13" s="496"/>
      <c r="AE13" s="94"/>
      <c r="AF13" s="496"/>
      <c r="AG13" s="94"/>
      <c r="AH13" s="496"/>
      <c r="AI13" s="94"/>
      <c r="AJ13" s="496"/>
      <c r="AK13" s="94"/>
      <c r="AL13" s="496"/>
      <c r="AM13" s="354"/>
      <c r="AN13" s="559">
        <f t="shared" si="2"/>
        <v>5</v>
      </c>
      <c r="AO13" s="281">
        <v>5</v>
      </c>
      <c r="AP13" s="354">
        <v>15</v>
      </c>
      <c r="AQ13" s="313">
        <f>AP13*AQ8</f>
        <v>-6</v>
      </c>
      <c r="AR13" s="354">
        <v>9</v>
      </c>
      <c r="AS13" s="171">
        <f>AP13*AS8</f>
        <v>4.5</v>
      </c>
      <c r="AT13" s="354">
        <v>19.5</v>
      </c>
      <c r="AU13" s="128">
        <f>AP13*AU8</f>
        <v>9</v>
      </c>
      <c r="AV13" s="354">
        <v>24</v>
      </c>
      <c r="AW13" s="128">
        <f>AR13*AW8</f>
        <v>5.3999999999999995</v>
      </c>
      <c r="AX13" s="354">
        <v>30</v>
      </c>
    </row>
    <row r="14" spans="1:50" s="26" customFormat="1" ht="20.25" customHeight="1" x14ac:dyDescent="0.35">
      <c r="A14" s="559">
        <f t="shared" si="1"/>
        <v>6</v>
      </c>
      <c r="B14" s="230" t="s">
        <v>146</v>
      </c>
      <c r="C14" s="48">
        <v>2010</v>
      </c>
      <c r="D14" s="282" t="s">
        <v>213</v>
      </c>
      <c r="E14" s="572">
        <f>I14+K14+M14+O14+Q14+S14+U14+W14+Y14+AA14+AC14+AE14+AG14+AI14+AK14+AM14-S14</f>
        <v>190</v>
      </c>
      <c r="F14" s="473">
        <f t="shared" si="0"/>
        <v>76.461538461538467</v>
      </c>
      <c r="G14" s="477">
        <f>COUNT(H14,J14,L14,N14,P14,R14,T14,V14,X14,Z14,AB14,AD14,AF14,AH14,AJ14,AL14)+1+2</f>
        <v>13</v>
      </c>
      <c r="H14" s="111">
        <v>147</v>
      </c>
      <c r="I14" s="354">
        <v>16</v>
      </c>
      <c r="J14" s="100">
        <v>76</v>
      </c>
      <c r="K14" s="354">
        <v>20</v>
      </c>
      <c r="L14" s="100">
        <v>219</v>
      </c>
      <c r="M14" s="354">
        <v>40</v>
      </c>
      <c r="N14" s="108">
        <v>69</v>
      </c>
      <c r="O14" s="354">
        <v>35</v>
      </c>
      <c r="P14" s="108">
        <v>86</v>
      </c>
      <c r="Q14" s="354">
        <v>8</v>
      </c>
      <c r="R14" s="100">
        <v>83</v>
      </c>
      <c r="S14" s="638">
        <v>6</v>
      </c>
      <c r="T14" s="108">
        <v>82</v>
      </c>
      <c r="U14" s="354">
        <v>16.25</v>
      </c>
      <c r="V14" s="108">
        <v>75</v>
      </c>
      <c r="W14" s="354">
        <v>29.25</v>
      </c>
      <c r="X14" s="100">
        <v>80</v>
      </c>
      <c r="Y14" s="354">
        <v>8</v>
      </c>
      <c r="Z14" s="108">
        <v>77</v>
      </c>
      <c r="AA14" s="354">
        <v>17.5</v>
      </c>
      <c r="AB14" s="108"/>
      <c r="AC14" s="94"/>
      <c r="AD14" s="108"/>
      <c r="AE14" s="94"/>
      <c r="AF14" s="108"/>
      <c r="AG14" s="94"/>
      <c r="AH14" s="108"/>
      <c r="AI14" s="94"/>
      <c r="AJ14" s="108"/>
      <c r="AK14" s="94"/>
      <c r="AL14" s="108"/>
      <c r="AM14" s="354"/>
      <c r="AN14" s="559">
        <f t="shared" si="2"/>
        <v>6</v>
      </c>
      <c r="AO14" s="192">
        <v>6</v>
      </c>
      <c r="AP14" s="354">
        <v>10</v>
      </c>
      <c r="AQ14" s="313">
        <f>AP14*AQ8</f>
        <v>-4</v>
      </c>
      <c r="AR14" s="354">
        <v>6</v>
      </c>
      <c r="AS14" s="171">
        <f>AP14*AS8</f>
        <v>3</v>
      </c>
      <c r="AT14" s="354">
        <v>13</v>
      </c>
      <c r="AU14" s="128">
        <f>AP14*AU8</f>
        <v>6</v>
      </c>
      <c r="AV14" s="354">
        <v>16</v>
      </c>
      <c r="AW14" s="128">
        <f>AR14*AW8</f>
        <v>3.5999999999999996</v>
      </c>
      <c r="AX14" s="354">
        <v>20</v>
      </c>
    </row>
    <row r="15" spans="1:50" s="26" customFormat="1" ht="20.25" customHeight="1" x14ac:dyDescent="0.35">
      <c r="A15" s="559">
        <f t="shared" si="1"/>
        <v>7</v>
      </c>
      <c r="B15" s="230" t="s">
        <v>258</v>
      </c>
      <c r="C15" s="48">
        <v>2010</v>
      </c>
      <c r="D15" s="668" t="s">
        <v>85</v>
      </c>
      <c r="E15" s="572">
        <f>I15+K15+M15+O15+Q15+S15+U15+W15+Y15+AA15+AC15+AE15+AG15+AI15+AK15+AM15-O15</f>
        <v>174.14999999999998</v>
      </c>
      <c r="F15" s="473">
        <f t="shared" si="0"/>
        <v>78.15384615384616</v>
      </c>
      <c r="G15" s="477">
        <f>COUNT(H15,J15,L15,N15,P15,R15,T15,V15,X15,Z15,AB15,AD15,AF15,AH15,AJ15,AL15)+1+2</f>
        <v>13</v>
      </c>
      <c r="H15" s="111">
        <v>157</v>
      </c>
      <c r="I15" s="354">
        <v>9.6</v>
      </c>
      <c r="J15" s="108">
        <v>75</v>
      </c>
      <c r="K15" s="354">
        <v>25</v>
      </c>
      <c r="L15" s="100">
        <v>231</v>
      </c>
      <c r="M15" s="354">
        <v>20</v>
      </c>
      <c r="N15" s="108">
        <v>78</v>
      </c>
      <c r="O15" s="638">
        <v>8</v>
      </c>
      <c r="P15" s="108">
        <v>85</v>
      </c>
      <c r="Q15" s="354">
        <v>10</v>
      </c>
      <c r="R15" s="108">
        <v>76</v>
      </c>
      <c r="S15" s="354">
        <v>10</v>
      </c>
      <c r="T15" s="108">
        <v>87</v>
      </c>
      <c r="U15" s="354">
        <v>7.8</v>
      </c>
      <c r="V15" s="108">
        <v>75</v>
      </c>
      <c r="W15" s="354">
        <v>29.25</v>
      </c>
      <c r="X15" s="108">
        <v>79</v>
      </c>
      <c r="Y15" s="354">
        <v>12.5</v>
      </c>
      <c r="Z15" s="108">
        <v>73</v>
      </c>
      <c r="AA15" s="354">
        <v>50</v>
      </c>
      <c r="AB15" s="100"/>
      <c r="AC15" s="101"/>
      <c r="AD15" s="100"/>
      <c r="AE15" s="101"/>
      <c r="AF15" s="100"/>
      <c r="AG15" s="101"/>
      <c r="AH15" s="100"/>
      <c r="AI15" s="101"/>
      <c r="AJ15" s="100"/>
      <c r="AK15" s="101"/>
      <c r="AL15" s="100"/>
      <c r="AM15" s="354"/>
      <c r="AN15" s="559">
        <f t="shared" si="2"/>
        <v>7</v>
      </c>
      <c r="AO15" s="281">
        <v>7</v>
      </c>
      <c r="AP15" s="354">
        <v>8</v>
      </c>
      <c r="AQ15" s="313">
        <f>AP15*AQ8</f>
        <v>-3.2</v>
      </c>
      <c r="AR15" s="354">
        <v>4.8</v>
      </c>
      <c r="AS15" s="171">
        <f>AP15*AS8</f>
        <v>2.4</v>
      </c>
      <c r="AT15" s="354">
        <v>10.4</v>
      </c>
      <c r="AU15" s="128">
        <f>AP15*AU8</f>
        <v>4.8</v>
      </c>
      <c r="AV15" s="354">
        <v>12.8</v>
      </c>
      <c r="AW15" s="128">
        <f>AR15*AW8</f>
        <v>2.88</v>
      </c>
      <c r="AX15" s="354">
        <v>16</v>
      </c>
    </row>
    <row r="16" spans="1:50" s="26" customFormat="1" ht="20.25" customHeight="1" x14ac:dyDescent="0.35">
      <c r="A16" s="559">
        <f t="shared" si="1"/>
        <v>8</v>
      </c>
      <c r="B16" s="116" t="s">
        <v>199</v>
      </c>
      <c r="C16" s="48">
        <v>2009</v>
      </c>
      <c r="D16" s="210" t="s">
        <v>213</v>
      </c>
      <c r="E16" s="572">
        <f>I16+K16+M16+O16+Q16+S16+U16+W16+Y16+AA16+AC16+AE16+AG16+AI16+AK16+AM16-K16</f>
        <v>140.65</v>
      </c>
      <c r="F16" s="473">
        <f t="shared" si="0"/>
        <v>77.84615384615384</v>
      </c>
      <c r="G16" s="477">
        <f>COUNT(H16,J16,L16,N16,P16,R16,T16,V16,X16,Z16,AB16,AD16,AF16,AH16,AJ16,AL16)+1+2</f>
        <v>13</v>
      </c>
      <c r="H16" s="111">
        <v>142</v>
      </c>
      <c r="I16" s="354">
        <v>32</v>
      </c>
      <c r="J16" s="108">
        <v>83</v>
      </c>
      <c r="K16" s="638">
        <v>5</v>
      </c>
      <c r="L16" s="108">
        <v>221</v>
      </c>
      <c r="M16" s="354">
        <v>30</v>
      </c>
      <c r="N16" s="100">
        <v>79</v>
      </c>
      <c r="O16" s="354">
        <v>6</v>
      </c>
      <c r="P16" s="100">
        <v>80</v>
      </c>
      <c r="Q16" s="354">
        <v>20</v>
      </c>
      <c r="R16" s="100">
        <v>75</v>
      </c>
      <c r="S16" s="354">
        <v>15</v>
      </c>
      <c r="T16" s="100">
        <v>82</v>
      </c>
      <c r="U16" s="354">
        <v>16.25</v>
      </c>
      <c r="V16" s="100">
        <v>83</v>
      </c>
      <c r="W16" s="354">
        <v>10.4</v>
      </c>
      <c r="X16" s="100">
        <v>86</v>
      </c>
      <c r="Y16" s="354">
        <v>6</v>
      </c>
      <c r="Z16" s="100">
        <v>81</v>
      </c>
      <c r="AA16" s="354">
        <v>5</v>
      </c>
      <c r="AB16" s="108"/>
      <c r="AC16" s="94"/>
      <c r="AD16" s="108"/>
      <c r="AE16" s="94"/>
      <c r="AF16" s="108"/>
      <c r="AG16" s="94"/>
      <c r="AH16" s="108"/>
      <c r="AI16" s="94"/>
      <c r="AJ16" s="108"/>
      <c r="AK16" s="94"/>
      <c r="AL16" s="108"/>
      <c r="AM16" s="354"/>
      <c r="AN16" s="559">
        <f t="shared" si="2"/>
        <v>8</v>
      </c>
      <c r="AO16" s="192">
        <v>8</v>
      </c>
      <c r="AP16" s="354">
        <v>6</v>
      </c>
      <c r="AQ16" s="313">
        <f>AP16*AQ8</f>
        <v>-2.4000000000000004</v>
      </c>
      <c r="AR16" s="354">
        <v>3.6</v>
      </c>
      <c r="AS16" s="134">
        <f>AP16*AS8</f>
        <v>1.7999999999999998</v>
      </c>
      <c r="AT16" s="354">
        <v>7.8</v>
      </c>
      <c r="AU16" s="128">
        <f>AP16*AU8</f>
        <v>3.5999999999999996</v>
      </c>
      <c r="AV16" s="354">
        <v>9.6</v>
      </c>
      <c r="AW16" s="128">
        <f>AR16*AW8</f>
        <v>2.16</v>
      </c>
      <c r="AX16" s="354">
        <v>12</v>
      </c>
    </row>
    <row r="17" spans="1:50" s="26" customFormat="1" ht="20.25" customHeight="1" x14ac:dyDescent="0.35">
      <c r="A17" s="559">
        <f t="shared" si="1"/>
        <v>9</v>
      </c>
      <c r="B17" s="230" t="s">
        <v>417</v>
      </c>
      <c r="C17" s="48">
        <v>2010</v>
      </c>
      <c r="D17" s="230" t="s">
        <v>32</v>
      </c>
      <c r="E17" s="572">
        <f>I17+K17+M17+O17+Q17+S17+U17+W17+Y17+AA17+AC17+AE17+AG17+AI17+AK17+AM17</f>
        <v>47.4</v>
      </c>
      <c r="F17" s="473">
        <f t="shared" si="0"/>
        <v>86.125</v>
      </c>
      <c r="G17" s="477">
        <f>COUNT(H17,J17,L17,N17,P17,R17,T17,V17,X17,Z17,AB17,AD17,AF17,AH17,AJ17,AL17)+2</f>
        <v>8</v>
      </c>
      <c r="H17" s="111"/>
      <c r="I17" s="638"/>
      <c r="J17" s="100">
        <v>78</v>
      </c>
      <c r="K17" s="354">
        <v>9</v>
      </c>
      <c r="L17" s="100">
        <v>256</v>
      </c>
      <c r="M17" s="354">
        <v>16</v>
      </c>
      <c r="N17" s="100">
        <v>83</v>
      </c>
      <c r="O17" s="354">
        <v>4</v>
      </c>
      <c r="P17" s="100">
        <v>96</v>
      </c>
      <c r="Q17" s="354">
        <v>4</v>
      </c>
      <c r="R17" s="108">
        <v>90</v>
      </c>
      <c r="S17" s="354">
        <v>4</v>
      </c>
      <c r="T17" s="100">
        <v>86</v>
      </c>
      <c r="U17" s="354">
        <v>10.4</v>
      </c>
      <c r="V17" s="108"/>
      <c r="W17" s="354"/>
      <c r="X17" s="108"/>
      <c r="Y17" s="94"/>
      <c r="Z17" s="108"/>
      <c r="AA17" s="94"/>
      <c r="AB17" s="108"/>
      <c r="AC17" s="94"/>
      <c r="AD17" s="108"/>
      <c r="AE17" s="94"/>
      <c r="AF17" s="108"/>
      <c r="AG17" s="94"/>
      <c r="AH17" s="108"/>
      <c r="AI17" s="94"/>
      <c r="AJ17" s="108"/>
      <c r="AK17" s="94"/>
      <c r="AL17" s="108"/>
      <c r="AM17" s="354"/>
      <c r="AN17" s="559">
        <f t="shared" si="2"/>
        <v>9</v>
      </c>
      <c r="AO17" s="281">
        <f>AO16+1</f>
        <v>9</v>
      </c>
      <c r="AP17" s="354">
        <v>4</v>
      </c>
      <c r="AQ17" s="313">
        <f>AP17*AQ8</f>
        <v>-1.6</v>
      </c>
      <c r="AR17" s="354">
        <v>2.4</v>
      </c>
      <c r="AS17" s="171">
        <f>AP17*AS8</f>
        <v>1.2</v>
      </c>
      <c r="AT17" s="354">
        <v>5.2</v>
      </c>
      <c r="AU17" s="128">
        <f>AP17*AU8</f>
        <v>2.4</v>
      </c>
      <c r="AV17" s="354">
        <v>6.4</v>
      </c>
      <c r="AW17" s="128">
        <f>AR17*AW8</f>
        <v>1.44</v>
      </c>
      <c r="AX17" s="354">
        <v>8</v>
      </c>
    </row>
    <row r="18" spans="1:50" s="26" customFormat="1" ht="20.25" customHeight="1" x14ac:dyDescent="0.35">
      <c r="A18" s="559">
        <f t="shared" si="1"/>
        <v>10</v>
      </c>
      <c r="B18" s="666" t="s">
        <v>274</v>
      </c>
      <c r="C18" s="48">
        <v>2010</v>
      </c>
      <c r="D18" s="494" t="s">
        <v>18</v>
      </c>
      <c r="E18" s="572">
        <f>I18+K18+M18+O18+Q18+S18+U18+W18+Y18+AA18+AC18+AE18+AG18+AI18+AK18+AM18</f>
        <v>16.2</v>
      </c>
      <c r="F18" s="473">
        <f t="shared" si="0"/>
        <v>87.666666666666671</v>
      </c>
      <c r="G18" s="477">
        <f>COUNT(H18,J18,L18,N18,P18,R18,T18,V18,X18,Z18,AB18,AD18,AF18,AH18,AJ18,AL18)</f>
        <v>3</v>
      </c>
      <c r="H18" s="111"/>
      <c r="I18" s="626"/>
      <c r="J18" s="108"/>
      <c r="K18" s="94"/>
      <c r="L18" s="108"/>
      <c r="M18" s="94"/>
      <c r="N18" s="108"/>
      <c r="O18" s="94"/>
      <c r="P18" s="108">
        <v>89</v>
      </c>
      <c r="Q18" s="354">
        <v>6</v>
      </c>
      <c r="R18" s="108"/>
      <c r="S18" s="94"/>
      <c r="T18" s="108">
        <v>93</v>
      </c>
      <c r="U18" s="354">
        <v>5.2</v>
      </c>
      <c r="V18" s="100"/>
      <c r="W18" s="101"/>
      <c r="X18" s="100"/>
      <c r="Y18" s="101"/>
      <c r="Z18" s="100">
        <v>81</v>
      </c>
      <c r="AA18" s="354">
        <v>5</v>
      </c>
      <c r="AB18" s="100"/>
      <c r="AC18" s="101"/>
      <c r="AD18" s="100"/>
      <c r="AE18" s="101"/>
      <c r="AF18" s="100"/>
      <c r="AG18" s="101"/>
      <c r="AH18" s="100"/>
      <c r="AI18" s="101"/>
      <c r="AJ18" s="100"/>
      <c r="AK18" s="101"/>
      <c r="AL18" s="100"/>
      <c r="AM18" s="101"/>
      <c r="AN18" s="559">
        <f t="shared" si="2"/>
        <v>10</v>
      </c>
      <c r="AO18" s="192">
        <f>AO17+1</f>
        <v>10</v>
      </c>
      <c r="AP18" s="354">
        <v>2</v>
      </c>
      <c r="AQ18" s="313">
        <f>AP18*AQ8</f>
        <v>-0.8</v>
      </c>
      <c r="AR18" s="354">
        <v>1.2</v>
      </c>
      <c r="AS18" s="171">
        <f>AP18*AS8</f>
        <v>0.6</v>
      </c>
      <c r="AT18" s="354">
        <v>2.6</v>
      </c>
      <c r="AU18" s="128">
        <f>AP18*AU8</f>
        <v>1.2</v>
      </c>
      <c r="AV18" s="354">
        <v>3.2</v>
      </c>
      <c r="AW18" s="128">
        <f>AR18*AW8</f>
        <v>0.72</v>
      </c>
      <c r="AX18" s="354">
        <v>4</v>
      </c>
    </row>
    <row r="19" spans="1:50" s="26" customFormat="1" ht="20.25" customHeight="1" thickBot="1" x14ac:dyDescent="0.4">
      <c r="A19" s="559">
        <f t="shared" si="1"/>
        <v>11</v>
      </c>
      <c r="B19" s="138" t="s">
        <v>260</v>
      </c>
      <c r="C19" s="48">
        <v>2009</v>
      </c>
      <c r="D19" s="725" t="s">
        <v>370</v>
      </c>
      <c r="E19" s="572">
        <f>I19+K19+M19+O19+Q19+S19+U19+W19+Y19+AA19+AC19+AE19+AG19+AI19+AK19+AM19</f>
        <v>5.2</v>
      </c>
      <c r="F19" s="473">
        <f t="shared" si="0"/>
        <v>107</v>
      </c>
      <c r="G19" s="477">
        <f>COUNT(H19,J19,L19,N19,P19,R19,T19,V19,X19,Z19,AB19,AD19,AF19,AH19,AJ19,AL19)</f>
        <v>1</v>
      </c>
      <c r="H19" s="111"/>
      <c r="I19" s="94"/>
      <c r="J19" s="108"/>
      <c r="K19" s="94"/>
      <c r="L19" s="108"/>
      <c r="M19" s="94"/>
      <c r="N19" s="108"/>
      <c r="O19" s="94"/>
      <c r="P19" s="108"/>
      <c r="Q19" s="94"/>
      <c r="R19" s="108"/>
      <c r="S19" s="94"/>
      <c r="T19" s="108"/>
      <c r="U19" s="94"/>
      <c r="V19" s="108">
        <v>107</v>
      </c>
      <c r="W19" s="354">
        <v>5.2</v>
      </c>
      <c r="X19" s="108"/>
      <c r="Y19" s="94"/>
      <c r="Z19" s="108"/>
      <c r="AA19" s="94"/>
      <c r="AB19" s="108"/>
      <c r="AC19" s="94"/>
      <c r="AD19" s="108"/>
      <c r="AE19" s="94"/>
      <c r="AF19" s="108"/>
      <c r="AG19" s="94"/>
      <c r="AH19" s="108"/>
      <c r="AI19" s="94"/>
      <c r="AJ19" s="108"/>
      <c r="AK19" s="94"/>
      <c r="AL19" s="108"/>
      <c r="AM19" s="94"/>
      <c r="AN19" s="559">
        <f t="shared" si="2"/>
        <v>11</v>
      </c>
      <c r="AO19" s="194"/>
      <c r="AP19" s="195">
        <f>SUM(AP9:AP18)</f>
        <v>175</v>
      </c>
      <c r="AQ19" s="198"/>
      <c r="AR19" s="254">
        <f>SUM(AR9:AR18)</f>
        <v>105</v>
      </c>
      <c r="AS19" s="355"/>
      <c r="AT19" s="400">
        <f>SUM(AT8:AT18)</f>
        <v>227.8</v>
      </c>
      <c r="AU19" s="356"/>
      <c r="AV19" s="255">
        <f>SUM(AV9:AV18)</f>
        <v>280</v>
      </c>
      <c r="AW19" s="356"/>
      <c r="AX19" s="255">
        <f>SUM(AX9:AX18)</f>
        <v>350</v>
      </c>
    </row>
    <row r="20" spans="1:50" s="26" customFormat="1" ht="20.25" customHeight="1" x14ac:dyDescent="0.35">
      <c r="A20" s="559">
        <f t="shared" si="1"/>
        <v>12</v>
      </c>
      <c r="B20" s="488" t="s">
        <v>688</v>
      </c>
      <c r="C20" s="48">
        <v>2009</v>
      </c>
      <c r="D20" s="23" t="s">
        <v>313</v>
      </c>
      <c r="E20" s="572">
        <f>I20+K20+M20+O20+Q20+S20+U20+W20+Y20+AA20+AC20+AE20+AG20+AI20+AK20+AM20</f>
        <v>4</v>
      </c>
      <c r="F20" s="473">
        <f t="shared" si="0"/>
        <v>115</v>
      </c>
      <c r="G20" s="477">
        <f>COUNT(H20,J20,L20,N20,P20,R20,T20,V20,X20,Z20,AB20,AD20,AF20,AH20,AJ20,AL20)</f>
        <v>2</v>
      </c>
      <c r="H20" s="111"/>
      <c r="I20" s="626"/>
      <c r="J20" s="108"/>
      <c r="K20" s="94"/>
      <c r="L20" s="108"/>
      <c r="M20" s="94"/>
      <c r="N20" s="108">
        <v>110</v>
      </c>
      <c r="O20" s="354">
        <v>2</v>
      </c>
      <c r="P20" s="108">
        <v>120</v>
      </c>
      <c r="Q20" s="354">
        <v>2</v>
      </c>
      <c r="R20" s="108"/>
      <c r="S20" s="94"/>
      <c r="T20" s="108"/>
      <c r="U20" s="94"/>
      <c r="V20" s="108"/>
      <c r="W20" s="94"/>
      <c r="X20" s="108"/>
      <c r="Y20" s="94"/>
      <c r="Z20" s="108"/>
      <c r="AA20" s="94"/>
      <c r="AB20" s="108"/>
      <c r="AC20" s="94"/>
      <c r="AD20" s="108"/>
      <c r="AE20" s="94"/>
      <c r="AF20" s="108"/>
      <c r="AG20" s="94"/>
      <c r="AH20" s="108"/>
      <c r="AI20" s="94"/>
      <c r="AJ20" s="108"/>
      <c r="AK20" s="94"/>
      <c r="AL20" s="108"/>
      <c r="AM20" s="94"/>
      <c r="AN20" s="559">
        <f t="shared" si="2"/>
        <v>12</v>
      </c>
      <c r="AO20" s="46"/>
      <c r="AP20" s="46"/>
      <c r="AQ20" s="46"/>
      <c r="AR20" s="46"/>
      <c r="AS20" s="46"/>
      <c r="AT20" s="46"/>
      <c r="AU20" s="46"/>
      <c r="AV20" s="46"/>
    </row>
    <row r="21" spans="1:50" s="26" customFormat="1" ht="20.25" customHeight="1" x14ac:dyDescent="0.35">
      <c r="A21" s="559">
        <f t="shared" si="1"/>
        <v>13</v>
      </c>
      <c r="B21" s="493" t="s">
        <v>689</v>
      </c>
      <c r="C21" s="48">
        <v>2009</v>
      </c>
      <c r="D21" s="110" t="s">
        <v>33</v>
      </c>
      <c r="E21" s="572">
        <f>I21+K21+M21+O21+Q21+S21+U21+W21+Y21+AA21+AC21+AE21+AG21+AI21+AK21+AM21</f>
        <v>0</v>
      </c>
      <c r="F21" s="473">
        <f t="shared" si="0"/>
        <v>130</v>
      </c>
      <c r="G21" s="477">
        <f>COUNT(H21,J21,L21,N21,P21,R21,T21,V21,X21,Z21,AB21,AD21,AF21,AH21,AJ21,AL21)</f>
        <v>1</v>
      </c>
      <c r="H21" s="111"/>
      <c r="I21" s="626"/>
      <c r="J21" s="108"/>
      <c r="K21" s="94"/>
      <c r="L21" s="108"/>
      <c r="M21" s="94"/>
      <c r="N21" s="108">
        <v>130</v>
      </c>
      <c r="O21" s="94">
        <v>0</v>
      </c>
      <c r="P21" s="108"/>
      <c r="Q21" s="94"/>
      <c r="R21" s="100"/>
      <c r="S21" s="101"/>
      <c r="T21" s="100"/>
      <c r="U21" s="101"/>
      <c r="V21" s="108"/>
      <c r="W21" s="94"/>
      <c r="X21" s="100"/>
      <c r="Y21" s="94"/>
      <c r="Z21" s="100"/>
      <c r="AA21" s="94"/>
      <c r="AB21" s="100"/>
      <c r="AC21" s="94"/>
      <c r="AD21" s="100"/>
      <c r="AE21" s="94"/>
      <c r="AF21" s="100"/>
      <c r="AG21" s="94"/>
      <c r="AH21" s="100"/>
      <c r="AI21" s="94"/>
      <c r="AJ21" s="100"/>
      <c r="AK21" s="94"/>
      <c r="AL21" s="100"/>
      <c r="AM21" s="94"/>
      <c r="AN21" s="559">
        <f t="shared" si="2"/>
        <v>13</v>
      </c>
    </row>
    <row r="22" spans="1:50" s="26" customFormat="1" ht="20.25" hidden="1" customHeight="1" x14ac:dyDescent="0.35">
      <c r="A22" s="559">
        <f t="shared" si="1"/>
        <v>14</v>
      </c>
      <c r="B22" s="517" t="s">
        <v>409</v>
      </c>
      <c r="C22" s="48">
        <v>2010</v>
      </c>
      <c r="D22" s="517" t="s">
        <v>15</v>
      </c>
      <c r="E22" s="572">
        <f t="shared" ref="E22:E39" si="3">I22+K22+M22+O22+Q22+S22+U22+W22+Y22+AA22+AC22+AE22+AG22+AI22+AK22+AM22</f>
        <v>0</v>
      </c>
      <c r="F22" s="474"/>
      <c r="G22" s="478"/>
      <c r="H22" s="111"/>
      <c r="I22" s="354"/>
      <c r="J22" s="100"/>
      <c r="K22" s="101"/>
      <c r="L22" s="108"/>
      <c r="M22" s="94"/>
      <c r="N22" s="108"/>
      <c r="O22" s="94"/>
      <c r="P22" s="100"/>
      <c r="Q22" s="101"/>
      <c r="R22" s="100"/>
      <c r="S22" s="94"/>
      <c r="T22" s="100"/>
      <c r="U22" s="94"/>
      <c r="V22" s="100"/>
      <c r="W22" s="94"/>
      <c r="X22" s="100"/>
      <c r="Y22" s="94"/>
      <c r="Z22" s="100"/>
      <c r="AA22" s="94"/>
      <c r="AB22" s="100"/>
      <c r="AC22" s="94"/>
      <c r="AD22" s="100"/>
      <c r="AE22" s="94"/>
      <c r="AF22" s="100"/>
      <c r="AG22" s="94"/>
      <c r="AH22" s="100"/>
      <c r="AI22" s="94"/>
      <c r="AJ22" s="100"/>
      <c r="AK22" s="94"/>
      <c r="AL22" s="100"/>
      <c r="AM22" s="94"/>
      <c r="AN22" s="559">
        <f t="shared" si="2"/>
        <v>14</v>
      </c>
    </row>
    <row r="23" spans="1:50" s="26" customFormat="1" ht="20.25" hidden="1" customHeight="1" x14ac:dyDescent="0.35">
      <c r="A23" s="559">
        <f t="shared" si="1"/>
        <v>15</v>
      </c>
      <c r="B23" s="141" t="s">
        <v>270</v>
      </c>
      <c r="C23" s="48">
        <v>2008</v>
      </c>
      <c r="D23" s="110" t="s">
        <v>61</v>
      </c>
      <c r="E23" s="572">
        <f t="shared" si="3"/>
        <v>0</v>
      </c>
      <c r="F23" s="474"/>
      <c r="G23" s="478"/>
      <c r="H23" s="111"/>
      <c r="I23" s="94"/>
      <c r="J23" s="108"/>
      <c r="K23" s="94"/>
      <c r="L23" s="108"/>
      <c r="M23" s="94"/>
      <c r="N23" s="108"/>
      <c r="O23" s="94"/>
      <c r="P23" s="100"/>
      <c r="Q23" s="94"/>
      <c r="R23" s="100"/>
      <c r="S23" s="94"/>
      <c r="T23" s="100"/>
      <c r="U23" s="94"/>
      <c r="V23" s="100"/>
      <c r="W23" s="94"/>
      <c r="X23" s="108"/>
      <c r="Y23" s="94"/>
      <c r="Z23" s="108"/>
      <c r="AA23" s="94"/>
      <c r="AB23" s="108"/>
      <c r="AC23" s="94"/>
      <c r="AD23" s="108"/>
      <c r="AE23" s="94"/>
      <c r="AF23" s="108"/>
      <c r="AG23" s="94"/>
      <c r="AH23" s="108"/>
      <c r="AI23" s="94"/>
      <c r="AJ23" s="108"/>
      <c r="AK23" s="94"/>
      <c r="AL23" s="108"/>
      <c r="AM23" s="94"/>
      <c r="AN23" s="559">
        <f t="shared" si="2"/>
        <v>15</v>
      </c>
    </row>
    <row r="24" spans="1:50" s="26" customFormat="1" ht="20.25" hidden="1" customHeight="1" x14ac:dyDescent="0.35">
      <c r="A24" s="559">
        <f t="shared" si="1"/>
        <v>16</v>
      </c>
      <c r="B24" s="279" t="s">
        <v>416</v>
      </c>
      <c r="C24" s="48">
        <v>2009</v>
      </c>
      <c r="D24" s="110" t="s">
        <v>370</v>
      </c>
      <c r="E24" s="572">
        <f t="shared" si="3"/>
        <v>0</v>
      </c>
      <c r="F24" s="474"/>
      <c r="G24" s="478"/>
      <c r="H24" s="111"/>
      <c r="I24" s="94"/>
      <c r="J24" s="108"/>
      <c r="K24" s="94"/>
      <c r="L24" s="100"/>
      <c r="M24" s="101"/>
      <c r="N24" s="100"/>
      <c r="O24" s="101"/>
      <c r="P24" s="100"/>
      <c r="Q24" s="94"/>
      <c r="R24" s="108"/>
      <c r="S24" s="94"/>
      <c r="T24" s="108"/>
      <c r="U24" s="94"/>
      <c r="V24" s="108"/>
      <c r="W24" s="94"/>
      <c r="X24" s="108"/>
      <c r="Y24" s="94"/>
      <c r="Z24" s="108"/>
      <c r="AA24" s="94"/>
      <c r="AB24" s="108"/>
      <c r="AC24" s="94"/>
      <c r="AD24" s="108"/>
      <c r="AE24" s="94"/>
      <c r="AF24" s="108"/>
      <c r="AG24" s="94"/>
      <c r="AH24" s="108"/>
      <c r="AI24" s="94"/>
      <c r="AJ24" s="108"/>
      <c r="AK24" s="94"/>
      <c r="AL24" s="108"/>
      <c r="AM24" s="94"/>
      <c r="AN24" s="559">
        <f t="shared" si="2"/>
        <v>16</v>
      </c>
    </row>
    <row r="25" spans="1:50" s="26" customFormat="1" ht="20.25" hidden="1" customHeight="1" x14ac:dyDescent="0.35">
      <c r="A25" s="559">
        <f t="shared" si="1"/>
        <v>17</v>
      </c>
      <c r="B25" s="141" t="s">
        <v>169</v>
      </c>
      <c r="C25" s="48">
        <v>2008</v>
      </c>
      <c r="D25" s="23" t="s">
        <v>61</v>
      </c>
      <c r="E25" s="572">
        <f t="shared" si="3"/>
        <v>0</v>
      </c>
      <c r="F25" s="474"/>
      <c r="G25" s="478"/>
      <c r="H25" s="111"/>
      <c r="I25" s="94"/>
      <c r="J25" s="100"/>
      <c r="K25" s="94"/>
      <c r="L25" s="100"/>
      <c r="M25" s="94"/>
      <c r="N25" s="100"/>
      <c r="O25" s="94"/>
      <c r="P25" s="108"/>
      <c r="Q25" s="94"/>
      <c r="R25" s="108"/>
      <c r="S25" s="94"/>
      <c r="T25" s="108"/>
      <c r="U25" s="94"/>
      <c r="V25" s="108"/>
      <c r="W25" s="94"/>
      <c r="X25" s="108"/>
      <c r="Y25" s="94"/>
      <c r="Z25" s="108"/>
      <c r="AA25" s="94"/>
      <c r="AB25" s="108"/>
      <c r="AC25" s="94"/>
      <c r="AD25" s="108"/>
      <c r="AE25" s="94"/>
      <c r="AF25" s="108"/>
      <c r="AG25" s="94"/>
      <c r="AH25" s="108"/>
      <c r="AI25" s="94"/>
      <c r="AJ25" s="108"/>
      <c r="AK25" s="94"/>
      <c r="AL25" s="108"/>
      <c r="AM25" s="94"/>
      <c r="AN25" s="559">
        <f t="shared" si="2"/>
        <v>17</v>
      </c>
    </row>
    <row r="26" spans="1:50" s="26" customFormat="1" ht="20.25" hidden="1" customHeight="1" x14ac:dyDescent="0.35">
      <c r="A26" s="559">
        <f t="shared" si="1"/>
        <v>18</v>
      </c>
      <c r="B26" s="22" t="s">
        <v>145</v>
      </c>
      <c r="C26" s="48">
        <v>2009</v>
      </c>
      <c r="D26" s="23" t="s">
        <v>19</v>
      </c>
      <c r="E26" s="572">
        <f t="shared" si="3"/>
        <v>0</v>
      </c>
      <c r="F26" s="474"/>
      <c r="G26" s="478"/>
      <c r="H26" s="416"/>
      <c r="I26" s="94"/>
      <c r="J26" s="100"/>
      <c r="K26" s="94"/>
      <c r="L26" s="100"/>
      <c r="M26" s="94"/>
      <c r="N26" s="100"/>
      <c r="O26" s="94"/>
      <c r="P26" s="108"/>
      <c r="Q26" s="94"/>
      <c r="R26" s="108"/>
      <c r="S26" s="94"/>
      <c r="T26" s="108"/>
      <c r="U26" s="94"/>
      <c r="V26" s="108"/>
      <c r="W26" s="94"/>
      <c r="X26" s="108"/>
      <c r="Y26" s="94"/>
      <c r="Z26" s="108"/>
      <c r="AA26" s="94"/>
      <c r="AB26" s="108"/>
      <c r="AC26" s="94"/>
      <c r="AD26" s="108"/>
      <c r="AE26" s="94"/>
      <c r="AF26" s="108"/>
      <c r="AG26" s="94"/>
      <c r="AH26" s="108"/>
      <c r="AI26" s="94"/>
      <c r="AJ26" s="108"/>
      <c r="AK26" s="94"/>
      <c r="AL26" s="108"/>
      <c r="AM26" s="94"/>
      <c r="AN26" s="559">
        <f t="shared" si="2"/>
        <v>18</v>
      </c>
    </row>
    <row r="27" spans="1:50" s="26" customFormat="1" ht="20.25" hidden="1" customHeight="1" x14ac:dyDescent="0.35">
      <c r="A27" s="559">
        <f t="shared" si="1"/>
        <v>19</v>
      </c>
      <c r="B27" s="230" t="s">
        <v>474</v>
      </c>
      <c r="C27" s="48">
        <v>2010</v>
      </c>
      <c r="D27" s="282" t="s">
        <v>37</v>
      </c>
      <c r="E27" s="572">
        <f t="shared" si="3"/>
        <v>0</v>
      </c>
      <c r="F27" s="474"/>
      <c r="G27" s="478"/>
      <c r="H27" s="416"/>
      <c r="I27" s="94"/>
      <c r="J27" s="108"/>
      <c r="K27" s="94"/>
      <c r="L27" s="108"/>
      <c r="M27" s="94"/>
      <c r="N27" s="108"/>
      <c r="O27" s="94"/>
      <c r="P27" s="108"/>
      <c r="Q27" s="94"/>
      <c r="R27" s="108"/>
      <c r="S27" s="94"/>
      <c r="T27" s="108"/>
      <c r="U27" s="94"/>
      <c r="V27" s="108"/>
      <c r="W27" s="94"/>
      <c r="X27" s="108"/>
      <c r="Y27" s="94"/>
      <c r="Z27" s="108"/>
      <c r="AA27" s="94"/>
      <c r="AB27" s="108"/>
      <c r="AC27" s="94"/>
      <c r="AD27" s="108"/>
      <c r="AE27" s="94"/>
      <c r="AF27" s="108"/>
      <c r="AG27" s="94"/>
      <c r="AH27" s="108"/>
      <c r="AI27" s="94"/>
      <c r="AJ27" s="108"/>
      <c r="AK27" s="94"/>
      <c r="AL27" s="108"/>
      <c r="AM27" s="94"/>
      <c r="AN27" s="559">
        <f t="shared" si="2"/>
        <v>19</v>
      </c>
    </row>
    <row r="28" spans="1:50" s="26" customFormat="1" ht="20.25" hidden="1" customHeight="1" x14ac:dyDescent="0.35">
      <c r="A28" s="559">
        <f t="shared" si="1"/>
        <v>20</v>
      </c>
      <c r="B28" s="116" t="s">
        <v>201</v>
      </c>
      <c r="C28" s="48">
        <v>2009</v>
      </c>
      <c r="D28" s="118" t="s">
        <v>48</v>
      </c>
      <c r="E28" s="572">
        <f t="shared" si="3"/>
        <v>0</v>
      </c>
      <c r="F28" s="474"/>
      <c r="G28" s="478"/>
      <c r="H28" s="409"/>
      <c r="I28" s="96"/>
      <c r="J28" s="109"/>
      <c r="K28" s="96"/>
      <c r="L28" s="109"/>
      <c r="M28" s="96"/>
      <c r="N28" s="109"/>
      <c r="O28" s="96"/>
      <c r="P28" s="109"/>
      <c r="Q28" s="96"/>
      <c r="R28" s="109"/>
      <c r="S28" s="96"/>
      <c r="T28" s="109"/>
      <c r="U28" s="96"/>
      <c r="V28" s="109"/>
      <c r="W28" s="96"/>
      <c r="X28" s="109"/>
      <c r="Y28" s="96"/>
      <c r="Z28" s="109"/>
      <c r="AA28" s="96"/>
      <c r="AB28" s="109"/>
      <c r="AC28" s="96"/>
      <c r="AD28" s="109"/>
      <c r="AE28" s="96"/>
      <c r="AF28" s="109"/>
      <c r="AG28" s="96"/>
      <c r="AH28" s="109"/>
      <c r="AI28" s="96"/>
      <c r="AJ28" s="109"/>
      <c r="AK28" s="96"/>
      <c r="AL28" s="109"/>
      <c r="AM28" s="96"/>
      <c r="AN28" s="559">
        <f t="shared" si="2"/>
        <v>20</v>
      </c>
    </row>
    <row r="29" spans="1:50" s="26" customFormat="1" ht="20.25" hidden="1" customHeight="1" x14ac:dyDescent="0.35">
      <c r="A29" s="559">
        <f t="shared" si="1"/>
        <v>21</v>
      </c>
      <c r="B29" s="22" t="s">
        <v>53</v>
      </c>
      <c r="C29" s="48">
        <v>2009</v>
      </c>
      <c r="D29" s="23" t="s">
        <v>44</v>
      </c>
      <c r="E29" s="572">
        <f t="shared" si="3"/>
        <v>0</v>
      </c>
      <c r="F29" s="474"/>
      <c r="G29" s="478"/>
      <c r="H29" s="408"/>
      <c r="I29" s="495"/>
      <c r="J29" s="109"/>
      <c r="K29" s="96"/>
      <c r="L29" s="109"/>
      <c r="M29" s="96"/>
      <c r="N29" s="109"/>
      <c r="O29" s="96"/>
      <c r="P29" s="109"/>
      <c r="Q29" s="96"/>
      <c r="R29" s="109"/>
      <c r="S29" s="96"/>
      <c r="T29" s="109"/>
      <c r="U29" s="96"/>
      <c r="V29" s="109"/>
      <c r="W29" s="96"/>
      <c r="X29" s="109"/>
      <c r="Y29" s="96"/>
      <c r="Z29" s="109"/>
      <c r="AA29" s="96"/>
      <c r="AB29" s="109"/>
      <c r="AC29" s="96"/>
      <c r="AD29" s="109"/>
      <c r="AE29" s="96"/>
      <c r="AF29" s="109"/>
      <c r="AG29" s="96"/>
      <c r="AH29" s="109"/>
      <c r="AI29" s="96"/>
      <c r="AJ29" s="109"/>
      <c r="AK29" s="96"/>
      <c r="AL29" s="109"/>
      <c r="AM29" s="96"/>
      <c r="AN29" s="559">
        <f t="shared" si="2"/>
        <v>21</v>
      </c>
    </row>
    <row r="30" spans="1:50" s="26" customFormat="1" ht="20.25" hidden="1" customHeight="1" x14ac:dyDescent="0.35">
      <c r="A30" s="559">
        <f t="shared" si="1"/>
        <v>22</v>
      </c>
      <c r="B30" s="116" t="s">
        <v>202</v>
      </c>
      <c r="C30" s="48">
        <v>2009</v>
      </c>
      <c r="D30" s="23" t="s">
        <v>18</v>
      </c>
      <c r="E30" s="572">
        <f t="shared" si="3"/>
        <v>0</v>
      </c>
      <c r="F30" s="474"/>
      <c r="G30" s="478"/>
      <c r="H30" s="408"/>
      <c r="I30" s="495"/>
      <c r="J30" s="109"/>
      <c r="K30" s="96"/>
      <c r="L30" s="109"/>
      <c r="M30" s="96"/>
      <c r="N30" s="109"/>
      <c r="O30" s="96"/>
      <c r="P30" s="109"/>
      <c r="Q30" s="96"/>
      <c r="R30" s="109"/>
      <c r="S30" s="96"/>
      <c r="T30" s="109"/>
      <c r="U30" s="96"/>
      <c r="V30" s="109"/>
      <c r="W30" s="96"/>
      <c r="X30" s="109"/>
      <c r="Y30" s="96"/>
      <c r="Z30" s="109"/>
      <c r="AA30" s="96"/>
      <c r="AB30" s="109"/>
      <c r="AC30" s="96"/>
      <c r="AD30" s="109"/>
      <c r="AE30" s="96"/>
      <c r="AF30" s="109"/>
      <c r="AG30" s="96"/>
      <c r="AH30" s="109"/>
      <c r="AI30" s="96"/>
      <c r="AJ30" s="109"/>
      <c r="AK30" s="96"/>
      <c r="AL30" s="109"/>
      <c r="AM30" s="96"/>
      <c r="AN30" s="559">
        <f t="shared" si="2"/>
        <v>22</v>
      </c>
    </row>
    <row r="31" spans="1:50" s="26" customFormat="1" ht="20.25" hidden="1" customHeight="1" x14ac:dyDescent="0.35">
      <c r="A31" s="559">
        <f t="shared" si="1"/>
        <v>23</v>
      </c>
      <c r="B31" s="76" t="s">
        <v>144</v>
      </c>
      <c r="C31" s="48">
        <v>2008</v>
      </c>
      <c r="D31" s="23" t="s">
        <v>18</v>
      </c>
      <c r="E31" s="572">
        <f t="shared" si="3"/>
        <v>0</v>
      </c>
      <c r="F31" s="474"/>
      <c r="G31" s="478"/>
      <c r="H31" s="408"/>
      <c r="I31" s="96"/>
      <c r="J31" s="109"/>
      <c r="K31" s="96"/>
      <c r="L31" s="109"/>
      <c r="M31" s="96"/>
      <c r="N31" s="109"/>
      <c r="O31" s="96"/>
      <c r="P31" s="109"/>
      <c r="Q31" s="96"/>
      <c r="R31" s="109"/>
      <c r="S31" s="96"/>
      <c r="T31" s="109"/>
      <c r="U31" s="96"/>
      <c r="V31" s="109"/>
      <c r="W31" s="96"/>
      <c r="X31" s="109"/>
      <c r="Y31" s="96"/>
      <c r="Z31" s="109"/>
      <c r="AA31" s="96"/>
      <c r="AB31" s="109"/>
      <c r="AC31" s="96"/>
      <c r="AD31" s="109"/>
      <c r="AE31" s="96"/>
      <c r="AF31" s="109"/>
      <c r="AG31" s="96"/>
      <c r="AH31" s="109"/>
      <c r="AI31" s="96"/>
      <c r="AJ31" s="109"/>
      <c r="AK31" s="96"/>
      <c r="AL31" s="109"/>
      <c r="AM31" s="96"/>
      <c r="AN31" s="559">
        <f t="shared" si="2"/>
        <v>23</v>
      </c>
    </row>
    <row r="32" spans="1:50" s="26" customFormat="1" ht="20.25" hidden="1" customHeight="1" x14ac:dyDescent="0.35">
      <c r="A32" s="559">
        <f t="shared" si="1"/>
        <v>24</v>
      </c>
      <c r="B32" s="116" t="s">
        <v>200</v>
      </c>
      <c r="C32" s="48">
        <v>2009</v>
      </c>
      <c r="D32" s="23" t="s">
        <v>18</v>
      </c>
      <c r="E32" s="572">
        <f t="shared" si="3"/>
        <v>0</v>
      </c>
      <c r="F32" s="474"/>
      <c r="G32" s="478"/>
      <c r="H32" s="408"/>
      <c r="I32" s="96"/>
      <c r="J32" s="109"/>
      <c r="K32" s="96"/>
      <c r="L32" s="109"/>
      <c r="M32" s="96"/>
      <c r="N32" s="109"/>
      <c r="O32" s="96"/>
      <c r="P32" s="109"/>
      <c r="Q32" s="96"/>
      <c r="R32" s="109"/>
      <c r="S32" s="96"/>
      <c r="T32" s="109"/>
      <c r="U32" s="96"/>
      <c r="V32" s="109"/>
      <c r="W32" s="96"/>
      <c r="X32" s="109"/>
      <c r="Y32" s="96"/>
      <c r="Z32" s="109"/>
      <c r="AA32" s="96"/>
      <c r="AB32" s="109"/>
      <c r="AC32" s="96"/>
      <c r="AD32" s="109"/>
      <c r="AE32" s="96"/>
      <c r="AF32" s="109"/>
      <c r="AG32" s="96"/>
      <c r="AH32" s="109"/>
      <c r="AI32" s="96"/>
      <c r="AJ32" s="109"/>
      <c r="AK32" s="96"/>
      <c r="AL32" s="109"/>
      <c r="AM32" s="96"/>
      <c r="AN32" s="559">
        <f t="shared" si="2"/>
        <v>24</v>
      </c>
    </row>
    <row r="33" spans="1:50" s="26" customFormat="1" ht="20.25" hidden="1" customHeight="1" x14ac:dyDescent="0.35">
      <c r="A33" s="559">
        <f t="shared" si="1"/>
        <v>25</v>
      </c>
      <c r="B33" s="344" t="s">
        <v>415</v>
      </c>
      <c r="C33" s="48">
        <v>2008</v>
      </c>
      <c r="D33" s="256" t="s">
        <v>15</v>
      </c>
      <c r="E33" s="572">
        <f t="shared" si="3"/>
        <v>0</v>
      </c>
      <c r="F33" s="474"/>
      <c r="G33" s="478"/>
      <c r="H33" s="409"/>
      <c r="I33" s="96"/>
      <c r="J33" s="109"/>
      <c r="K33" s="96"/>
      <c r="L33" s="109"/>
      <c r="M33" s="96"/>
      <c r="N33" s="109"/>
      <c r="O33" s="96"/>
      <c r="P33" s="109"/>
      <c r="Q33" s="96"/>
      <c r="R33" s="109"/>
      <c r="S33" s="96"/>
      <c r="T33" s="109"/>
      <c r="U33" s="96"/>
      <c r="V33" s="109"/>
      <c r="W33" s="96"/>
      <c r="X33" s="109"/>
      <c r="Y33" s="96"/>
      <c r="Z33" s="109"/>
      <c r="AA33" s="96"/>
      <c r="AB33" s="109"/>
      <c r="AC33" s="96"/>
      <c r="AD33" s="109"/>
      <c r="AE33" s="96"/>
      <c r="AF33" s="109"/>
      <c r="AG33" s="96"/>
      <c r="AH33" s="109"/>
      <c r="AI33" s="96"/>
      <c r="AJ33" s="109"/>
      <c r="AK33" s="96"/>
      <c r="AL33" s="109"/>
      <c r="AM33" s="96"/>
      <c r="AN33" s="559">
        <f t="shared" si="2"/>
        <v>25</v>
      </c>
    </row>
    <row r="34" spans="1:50" s="26" customFormat="1" ht="20.25" hidden="1" customHeight="1" x14ac:dyDescent="0.35">
      <c r="A34" s="559">
        <f t="shared" si="1"/>
        <v>26</v>
      </c>
      <c r="B34" s="246" t="s">
        <v>317</v>
      </c>
      <c r="C34" s="48">
        <v>2010</v>
      </c>
      <c r="D34" s="235" t="s">
        <v>26</v>
      </c>
      <c r="E34" s="572">
        <f t="shared" si="3"/>
        <v>0</v>
      </c>
      <c r="F34" s="474"/>
      <c r="G34" s="478"/>
      <c r="H34" s="409"/>
      <c r="I34" s="96"/>
      <c r="J34" s="109"/>
      <c r="K34" s="96"/>
      <c r="L34" s="109"/>
      <c r="M34" s="96"/>
      <c r="N34" s="109"/>
      <c r="O34" s="96"/>
      <c r="P34" s="109"/>
      <c r="Q34" s="96"/>
      <c r="R34" s="109"/>
      <c r="S34" s="96"/>
      <c r="T34" s="109"/>
      <c r="U34" s="96"/>
      <c r="V34" s="109"/>
      <c r="W34" s="96"/>
      <c r="X34" s="109"/>
      <c r="Y34" s="96"/>
      <c r="Z34" s="109"/>
      <c r="AA34" s="96"/>
      <c r="AB34" s="109"/>
      <c r="AC34" s="96"/>
      <c r="AD34" s="109"/>
      <c r="AE34" s="96"/>
      <c r="AF34" s="109"/>
      <c r="AG34" s="96"/>
      <c r="AH34" s="109"/>
      <c r="AI34" s="96"/>
      <c r="AJ34" s="109"/>
      <c r="AK34" s="96"/>
      <c r="AL34" s="109"/>
      <c r="AM34" s="96"/>
      <c r="AN34" s="559">
        <f t="shared" si="2"/>
        <v>26</v>
      </c>
    </row>
    <row r="35" spans="1:50" s="26" customFormat="1" ht="20.25" hidden="1" customHeight="1" x14ac:dyDescent="0.35">
      <c r="A35" s="559">
        <f t="shared" si="1"/>
        <v>27</v>
      </c>
      <c r="B35" s="236" t="s">
        <v>337</v>
      </c>
      <c r="C35" s="48">
        <v>2010</v>
      </c>
      <c r="D35" s="367" t="s">
        <v>18</v>
      </c>
      <c r="E35" s="572">
        <f t="shared" si="3"/>
        <v>0</v>
      </c>
      <c r="F35" s="474"/>
      <c r="G35" s="478"/>
      <c r="H35" s="409"/>
      <c r="I35" s="96"/>
      <c r="J35" s="109"/>
      <c r="K35" s="96"/>
      <c r="L35" s="109"/>
      <c r="M35" s="96"/>
      <c r="N35" s="109"/>
      <c r="O35" s="96"/>
      <c r="P35" s="109"/>
      <c r="Q35" s="96"/>
      <c r="R35" s="109"/>
      <c r="S35" s="96"/>
      <c r="T35" s="109"/>
      <c r="U35" s="96"/>
      <c r="V35" s="109"/>
      <c r="W35" s="96"/>
      <c r="X35" s="109"/>
      <c r="Y35" s="96"/>
      <c r="Z35" s="109"/>
      <c r="AA35" s="96"/>
      <c r="AB35" s="109"/>
      <c r="AC35" s="96"/>
      <c r="AD35" s="109"/>
      <c r="AE35" s="96"/>
      <c r="AF35" s="109"/>
      <c r="AG35" s="96"/>
      <c r="AH35" s="109"/>
      <c r="AI35" s="96"/>
      <c r="AJ35" s="109"/>
      <c r="AK35" s="96"/>
      <c r="AL35" s="109"/>
      <c r="AM35" s="96"/>
      <c r="AN35" s="559">
        <f t="shared" si="2"/>
        <v>27</v>
      </c>
    </row>
    <row r="36" spans="1:50" s="26" customFormat="1" ht="20.25" hidden="1" customHeight="1" x14ac:dyDescent="0.35">
      <c r="A36" s="559">
        <f t="shared" si="1"/>
        <v>28</v>
      </c>
      <c r="B36" s="238" t="s">
        <v>147</v>
      </c>
      <c r="C36" s="48">
        <v>2010</v>
      </c>
      <c r="D36" s="256" t="s">
        <v>21</v>
      </c>
      <c r="E36" s="572">
        <f t="shared" si="3"/>
        <v>0</v>
      </c>
      <c r="F36" s="474"/>
      <c r="G36" s="478"/>
      <c r="H36" s="409"/>
      <c r="I36" s="96"/>
      <c r="J36" s="109"/>
      <c r="K36" s="96"/>
      <c r="L36" s="109"/>
      <c r="M36" s="96"/>
      <c r="N36" s="109"/>
      <c r="O36" s="96"/>
      <c r="P36" s="109"/>
      <c r="Q36" s="96"/>
      <c r="R36" s="109"/>
      <c r="S36" s="96"/>
      <c r="T36" s="109"/>
      <c r="U36" s="96"/>
      <c r="V36" s="109"/>
      <c r="W36" s="96"/>
      <c r="X36" s="109"/>
      <c r="Y36" s="96"/>
      <c r="Z36" s="109"/>
      <c r="AA36" s="96"/>
      <c r="AB36" s="109"/>
      <c r="AC36" s="96"/>
      <c r="AD36" s="109"/>
      <c r="AE36" s="96"/>
      <c r="AF36" s="109"/>
      <c r="AG36" s="96"/>
      <c r="AH36" s="109"/>
      <c r="AI36" s="96"/>
      <c r="AJ36" s="109"/>
      <c r="AK36" s="96"/>
      <c r="AL36" s="109"/>
      <c r="AM36" s="96"/>
      <c r="AN36" s="559">
        <f t="shared" si="2"/>
        <v>28</v>
      </c>
    </row>
    <row r="37" spans="1:50" s="26" customFormat="1" ht="20.25" hidden="1" customHeight="1" x14ac:dyDescent="0.35">
      <c r="A37" s="559">
        <f t="shared" si="1"/>
        <v>29</v>
      </c>
      <c r="B37" s="257" t="s">
        <v>219</v>
      </c>
      <c r="C37" s="48">
        <v>2009</v>
      </c>
      <c r="D37" s="258" t="s">
        <v>61</v>
      </c>
      <c r="E37" s="572">
        <f t="shared" si="3"/>
        <v>0</v>
      </c>
      <c r="F37" s="474"/>
      <c r="G37" s="478"/>
      <c r="H37" s="409"/>
      <c r="I37" s="96"/>
      <c r="J37" s="109"/>
      <c r="K37" s="96"/>
      <c r="L37" s="109"/>
      <c r="M37" s="96"/>
      <c r="N37" s="109"/>
      <c r="O37" s="96"/>
      <c r="P37" s="109"/>
      <c r="Q37" s="96"/>
      <c r="R37" s="109"/>
      <c r="S37" s="96"/>
      <c r="T37" s="109"/>
      <c r="U37" s="96"/>
      <c r="V37" s="109"/>
      <c r="W37" s="96"/>
      <c r="X37" s="109"/>
      <c r="Y37" s="96"/>
      <c r="Z37" s="109"/>
      <c r="AA37" s="96"/>
      <c r="AB37" s="109"/>
      <c r="AC37" s="96"/>
      <c r="AD37" s="109"/>
      <c r="AE37" s="96"/>
      <c r="AF37" s="109"/>
      <c r="AG37" s="96"/>
      <c r="AH37" s="109"/>
      <c r="AI37" s="96"/>
      <c r="AJ37" s="109"/>
      <c r="AK37" s="96"/>
      <c r="AL37" s="109"/>
      <c r="AM37" s="96"/>
      <c r="AN37" s="559">
        <f t="shared" si="2"/>
        <v>29</v>
      </c>
    </row>
    <row r="38" spans="1:50" s="26" customFormat="1" ht="20.25" hidden="1" customHeight="1" x14ac:dyDescent="0.35">
      <c r="A38" s="587"/>
      <c r="B38" s="230" t="s">
        <v>218</v>
      </c>
      <c r="C38" s="47">
        <v>2009</v>
      </c>
      <c r="D38" s="282" t="s">
        <v>77</v>
      </c>
      <c r="E38" s="572">
        <f t="shared" si="3"/>
        <v>0</v>
      </c>
      <c r="F38" s="474"/>
      <c r="G38" s="478"/>
      <c r="H38" s="409"/>
      <c r="I38" s="96"/>
      <c r="J38" s="109"/>
      <c r="K38" s="96"/>
      <c r="L38" s="109"/>
      <c r="M38" s="96"/>
      <c r="N38" s="109"/>
      <c r="O38" s="96"/>
      <c r="P38" s="109"/>
      <c r="Q38" s="96"/>
      <c r="R38" s="109"/>
      <c r="S38" s="96"/>
      <c r="T38" s="109"/>
      <c r="U38" s="96"/>
      <c r="V38" s="109"/>
      <c r="W38" s="96"/>
      <c r="X38" s="109"/>
      <c r="Y38" s="96"/>
      <c r="Z38" s="109"/>
      <c r="AA38" s="96"/>
      <c r="AB38" s="109"/>
      <c r="AC38" s="96"/>
      <c r="AD38" s="109"/>
      <c r="AE38" s="96"/>
      <c r="AF38" s="109"/>
      <c r="AG38" s="96"/>
      <c r="AH38" s="109"/>
      <c r="AI38" s="96"/>
      <c r="AJ38" s="109"/>
      <c r="AK38" s="96"/>
      <c r="AL38" s="109"/>
      <c r="AM38" s="96"/>
      <c r="AN38" s="587"/>
    </row>
    <row r="39" spans="1:50" s="26" customFormat="1" ht="20.25" hidden="1" customHeight="1" x14ac:dyDescent="0.35">
      <c r="A39" s="587"/>
      <c r="B39" s="230" t="s">
        <v>108</v>
      </c>
      <c r="C39" s="47">
        <v>2009</v>
      </c>
      <c r="D39" s="282" t="s">
        <v>41</v>
      </c>
      <c r="E39" s="572">
        <f t="shared" si="3"/>
        <v>0</v>
      </c>
      <c r="F39" s="474"/>
      <c r="G39" s="478"/>
      <c r="H39" s="409"/>
      <c r="I39" s="96"/>
      <c r="J39" s="109"/>
      <c r="K39" s="96"/>
      <c r="L39" s="109"/>
      <c r="M39" s="96"/>
      <c r="N39" s="109"/>
      <c r="O39" s="96"/>
      <c r="P39" s="109"/>
      <c r="Q39" s="96"/>
      <c r="R39" s="109"/>
      <c r="S39" s="96"/>
      <c r="T39" s="109"/>
      <c r="U39" s="96"/>
      <c r="V39" s="109"/>
      <c r="W39" s="96"/>
      <c r="X39" s="109"/>
      <c r="Y39" s="96"/>
      <c r="Z39" s="109"/>
      <c r="AA39" s="96"/>
      <c r="AB39" s="109"/>
      <c r="AC39" s="96"/>
      <c r="AD39" s="109"/>
      <c r="AE39" s="96"/>
      <c r="AF39" s="109"/>
      <c r="AG39" s="96"/>
      <c r="AH39" s="109"/>
      <c r="AI39" s="96"/>
      <c r="AJ39" s="109"/>
      <c r="AK39" s="96"/>
      <c r="AL39" s="109"/>
      <c r="AM39" s="96"/>
      <c r="AN39" s="587"/>
    </row>
    <row r="40" spans="1:50" s="26" customFormat="1" ht="20.25" customHeight="1" thickBot="1" x14ac:dyDescent="0.4">
      <c r="A40" s="587"/>
      <c r="B40" s="22"/>
      <c r="C40" s="47"/>
      <c r="D40" s="23"/>
      <c r="E40" s="590"/>
      <c r="F40" s="475"/>
      <c r="G40" s="479"/>
      <c r="H40" s="410"/>
      <c r="I40" s="177">
        <f>SUM(I9:I27)</f>
        <v>270.39999999999998</v>
      </c>
      <c r="J40" s="183"/>
      <c r="K40" s="177">
        <f>SUM(K9:K27)</f>
        <v>173</v>
      </c>
      <c r="L40" s="183"/>
      <c r="M40" s="177">
        <f>SUM(M9:M27)</f>
        <v>326</v>
      </c>
      <c r="N40" s="183"/>
      <c r="O40" s="177">
        <f>SUM(O9:O27)</f>
        <v>175</v>
      </c>
      <c r="P40" s="183"/>
      <c r="Q40" s="177">
        <f>SUM(Q9:Q27)</f>
        <v>175</v>
      </c>
      <c r="R40" s="183"/>
      <c r="S40" s="177">
        <f>SUM(S9:S27)</f>
        <v>173</v>
      </c>
      <c r="T40" s="183"/>
      <c r="U40" s="177">
        <f>SUM(U9:U27)</f>
        <v>224.9</v>
      </c>
      <c r="V40" s="183"/>
      <c r="W40" s="177">
        <f>SUM(W9:W27)</f>
        <v>224.9</v>
      </c>
      <c r="X40" s="183"/>
      <c r="Y40" s="177">
        <f>SUM(Y9:Y27)</f>
        <v>169</v>
      </c>
      <c r="Z40" s="183"/>
      <c r="AA40" s="177">
        <f>SUM(AA9:AA27)</f>
        <v>173</v>
      </c>
      <c r="AB40" s="183"/>
      <c r="AC40" s="177">
        <f>SUM(AC9:AC27)</f>
        <v>0</v>
      </c>
      <c r="AD40" s="183"/>
      <c r="AE40" s="177">
        <f>SUM(AE9:AE27)</f>
        <v>0</v>
      </c>
      <c r="AF40" s="183"/>
      <c r="AG40" s="177">
        <f>SUM(AG9:AG27)</f>
        <v>0</v>
      </c>
      <c r="AH40" s="183"/>
      <c r="AI40" s="177">
        <f>SUM(AI9:AI27)</f>
        <v>0</v>
      </c>
      <c r="AJ40" s="183"/>
      <c r="AK40" s="177">
        <f>SUM(AK9:AK27)</f>
        <v>0</v>
      </c>
      <c r="AL40" s="183"/>
      <c r="AM40" s="177">
        <f>SUM(AM9:AM27)</f>
        <v>0</v>
      </c>
      <c r="AN40" s="587"/>
    </row>
    <row r="42" spans="1:50" ht="26" customHeight="1" x14ac:dyDescent="0.35">
      <c r="H42" s="142"/>
      <c r="I42" s="143" t="s">
        <v>271</v>
      </c>
      <c r="J42" s="27"/>
      <c r="K42" s="27"/>
      <c r="L42" s="27"/>
      <c r="M42" s="88"/>
      <c r="N42" s="225"/>
      <c r="O42" s="143" t="s">
        <v>272</v>
      </c>
      <c r="P42" s="45"/>
      <c r="Q42" s="18"/>
      <c r="R42" s="45"/>
      <c r="S42" s="158"/>
      <c r="T42" s="143" t="s">
        <v>302</v>
      </c>
    </row>
    <row r="43" spans="1:50" ht="15" thickBot="1" x14ac:dyDescent="0.4"/>
    <row r="44" spans="1:50" s="19" customFormat="1" ht="66" customHeight="1" thickBot="1" x14ac:dyDescent="0.4">
      <c r="A44" s="848" t="s">
        <v>13</v>
      </c>
      <c r="B44" s="849"/>
      <c r="C44" s="849"/>
      <c r="D44" s="849"/>
      <c r="E44" s="849"/>
      <c r="F44" s="849"/>
      <c r="G44" s="849"/>
      <c r="H44" s="849"/>
      <c r="I44" s="849"/>
      <c r="J44" s="849"/>
      <c r="K44" s="849"/>
      <c r="L44" s="849"/>
      <c r="M44" s="849"/>
      <c r="N44" s="849"/>
      <c r="O44" s="849"/>
      <c r="P44" s="849"/>
      <c r="Q44" s="849"/>
      <c r="R44" s="849"/>
      <c r="S44" s="849"/>
      <c r="T44" s="849"/>
      <c r="U44" s="849"/>
      <c r="V44" s="849"/>
      <c r="W44" s="849"/>
      <c r="X44" s="849"/>
      <c r="Y44" s="849"/>
      <c r="Z44" s="849"/>
      <c r="AA44" s="849"/>
      <c r="AB44" s="849"/>
      <c r="AC44" s="849"/>
      <c r="AD44" s="849"/>
      <c r="AE44" s="849"/>
      <c r="AF44" s="849"/>
      <c r="AG44" s="849"/>
      <c r="AH44" s="849"/>
      <c r="AI44" s="849"/>
      <c r="AJ44" s="849"/>
      <c r="AK44" s="849"/>
      <c r="AL44" s="849"/>
      <c r="AM44" s="849"/>
      <c r="AN44" s="874"/>
    </row>
    <row r="45" spans="1:50" ht="27" customHeight="1" thickBot="1" x14ac:dyDescent="0.4">
      <c r="A45" s="536"/>
      <c r="B45" s="17"/>
      <c r="C45" s="18"/>
      <c r="D45" s="17"/>
      <c r="E45" s="536"/>
      <c r="F45" s="17"/>
      <c r="G45" s="17"/>
      <c r="H45" s="865" t="s">
        <v>530</v>
      </c>
      <c r="I45" s="866"/>
      <c r="J45" s="865">
        <v>46089</v>
      </c>
      <c r="K45" s="866"/>
      <c r="L45" s="865" t="s">
        <v>588</v>
      </c>
      <c r="M45" s="866"/>
      <c r="N45" s="865">
        <v>46124</v>
      </c>
      <c r="O45" s="866"/>
      <c r="P45" s="865">
        <v>46138</v>
      </c>
      <c r="Q45" s="866"/>
      <c r="R45" s="865">
        <v>46152</v>
      </c>
      <c r="S45" s="866"/>
      <c r="T45" s="834">
        <v>46167</v>
      </c>
      <c r="U45" s="835"/>
      <c r="V45" s="834">
        <v>46187</v>
      </c>
      <c r="W45" s="835"/>
      <c r="X45" s="834">
        <v>46201</v>
      </c>
      <c r="Y45" s="835"/>
      <c r="Z45" s="834">
        <v>46215</v>
      </c>
      <c r="AA45" s="835"/>
      <c r="AB45" s="863"/>
      <c r="AC45" s="864"/>
      <c r="AD45" s="863"/>
      <c r="AE45" s="864"/>
      <c r="AF45" s="870"/>
      <c r="AG45" s="871"/>
      <c r="AH45" s="863"/>
      <c r="AI45" s="864"/>
      <c r="AJ45" s="863"/>
      <c r="AK45" s="864"/>
      <c r="AL45" s="834"/>
      <c r="AM45" s="835"/>
      <c r="AN45" s="536"/>
    </row>
    <row r="46" spans="1:50" ht="79" customHeight="1" thickBot="1" x14ac:dyDescent="0.4">
      <c r="B46" s="860" t="s">
        <v>556</v>
      </c>
      <c r="C46" s="861"/>
      <c r="D46" s="861"/>
      <c r="E46" s="861"/>
      <c r="F46" s="861"/>
      <c r="G46" s="862"/>
      <c r="H46" s="828" t="s">
        <v>528</v>
      </c>
      <c r="I46" s="829"/>
      <c r="J46" s="828" t="s">
        <v>570</v>
      </c>
      <c r="K46" s="829"/>
      <c r="L46" s="828" t="s">
        <v>589</v>
      </c>
      <c r="M46" s="829"/>
      <c r="N46" s="828" t="s">
        <v>597</v>
      </c>
      <c r="O46" s="829"/>
      <c r="P46" s="828" t="s">
        <v>710</v>
      </c>
      <c r="Q46" s="829"/>
      <c r="R46" s="828" t="s">
        <v>714</v>
      </c>
      <c r="S46" s="829"/>
      <c r="T46" s="832" t="s">
        <v>733</v>
      </c>
      <c r="U46" s="833"/>
      <c r="V46" s="832" t="s">
        <v>759</v>
      </c>
      <c r="W46" s="833"/>
      <c r="X46" s="832" t="s">
        <v>770</v>
      </c>
      <c r="Y46" s="833"/>
      <c r="Z46" s="832" t="s">
        <v>775</v>
      </c>
      <c r="AA46" s="833"/>
      <c r="AB46" s="853"/>
      <c r="AC46" s="854"/>
      <c r="AD46" s="853"/>
      <c r="AE46" s="854"/>
      <c r="AF46" s="853"/>
      <c r="AG46" s="854"/>
      <c r="AH46" s="853"/>
      <c r="AI46" s="855"/>
      <c r="AJ46" s="853"/>
      <c r="AK46" s="854"/>
      <c r="AL46" s="832"/>
      <c r="AM46" s="833"/>
      <c r="AN46" s="564"/>
      <c r="AO46" s="839" t="s">
        <v>540</v>
      </c>
      <c r="AP46" s="819"/>
      <c r="AQ46" s="818" t="s">
        <v>541</v>
      </c>
      <c r="AR46" s="819"/>
      <c r="AS46" s="818" t="s">
        <v>543</v>
      </c>
      <c r="AT46" s="819"/>
      <c r="AU46" s="818" t="s">
        <v>542</v>
      </c>
      <c r="AV46" s="819"/>
      <c r="AW46" s="818" t="s">
        <v>587</v>
      </c>
      <c r="AX46" s="819"/>
    </row>
    <row r="47" spans="1:50" ht="36" customHeight="1" thickBot="1" x14ac:dyDescent="0.4">
      <c r="A47" s="546" t="s">
        <v>176</v>
      </c>
      <c r="B47" s="539" t="s">
        <v>2</v>
      </c>
      <c r="C47" s="546" t="s">
        <v>115</v>
      </c>
      <c r="D47" s="546" t="s">
        <v>3</v>
      </c>
      <c r="E47" s="546" t="s">
        <v>4</v>
      </c>
      <c r="F47" s="411" t="s">
        <v>559</v>
      </c>
      <c r="G47" s="434" t="s">
        <v>585</v>
      </c>
      <c r="H47" s="75" t="s">
        <v>5</v>
      </c>
      <c r="I47" s="153" t="s">
        <v>6</v>
      </c>
      <c r="J47" s="75" t="s">
        <v>5</v>
      </c>
      <c r="K47" s="153" t="s">
        <v>6</v>
      </c>
      <c r="L47" s="75" t="s">
        <v>5</v>
      </c>
      <c r="M47" s="153" t="s">
        <v>6</v>
      </c>
      <c r="N47" s="75" t="s">
        <v>5</v>
      </c>
      <c r="O47" s="153" t="s">
        <v>6</v>
      </c>
      <c r="P47" s="75" t="s">
        <v>5</v>
      </c>
      <c r="Q47" s="153" t="s">
        <v>6</v>
      </c>
      <c r="R47" s="75" t="s">
        <v>5</v>
      </c>
      <c r="S47" s="153" t="s">
        <v>6</v>
      </c>
      <c r="T47" s="75" t="s">
        <v>5</v>
      </c>
      <c r="U47" s="153" t="s">
        <v>6</v>
      </c>
      <c r="V47" s="75" t="s">
        <v>5</v>
      </c>
      <c r="W47" s="153" t="s">
        <v>6</v>
      </c>
      <c r="X47" s="75" t="s">
        <v>5</v>
      </c>
      <c r="Y47" s="153" t="s">
        <v>6</v>
      </c>
      <c r="Z47" s="75" t="s">
        <v>5</v>
      </c>
      <c r="AA47" s="153" t="s">
        <v>6</v>
      </c>
      <c r="AB47" s="75" t="s">
        <v>5</v>
      </c>
      <c r="AC47" s="153" t="s">
        <v>6</v>
      </c>
      <c r="AD47" s="75" t="s">
        <v>5</v>
      </c>
      <c r="AE47" s="153" t="s">
        <v>6</v>
      </c>
      <c r="AF47" s="75" t="s">
        <v>5</v>
      </c>
      <c r="AG47" s="153" t="s">
        <v>6</v>
      </c>
      <c r="AH47" s="75" t="s">
        <v>5</v>
      </c>
      <c r="AI47" s="153" t="s">
        <v>6</v>
      </c>
      <c r="AJ47" s="75" t="s">
        <v>5</v>
      </c>
      <c r="AK47" s="153" t="s">
        <v>6</v>
      </c>
      <c r="AL47" s="75" t="s">
        <v>5</v>
      </c>
      <c r="AM47" s="153" t="s">
        <v>6</v>
      </c>
      <c r="AN47" s="546" t="s">
        <v>176</v>
      </c>
      <c r="AO47" s="268" t="s">
        <v>217</v>
      </c>
      <c r="AP47" s="269" t="s">
        <v>217</v>
      </c>
      <c r="AQ47" s="271">
        <v>-0.4</v>
      </c>
      <c r="AR47" s="272" t="s">
        <v>189</v>
      </c>
      <c r="AS47" s="270">
        <v>0.3</v>
      </c>
      <c r="AT47" s="273">
        <v>0.3</v>
      </c>
      <c r="AU47" s="271">
        <v>0.6</v>
      </c>
      <c r="AV47" s="272" t="s">
        <v>189</v>
      </c>
      <c r="AW47" s="271">
        <v>0.6</v>
      </c>
      <c r="AX47" s="272" t="s">
        <v>189</v>
      </c>
    </row>
    <row r="48" spans="1:50" s="46" customFormat="1" ht="20.25" customHeight="1" x14ac:dyDescent="0.35">
      <c r="A48" s="559">
        <v>1</v>
      </c>
      <c r="B48" s="22" t="s">
        <v>88</v>
      </c>
      <c r="C48" s="48">
        <v>2008</v>
      </c>
      <c r="D48" s="110" t="s">
        <v>90</v>
      </c>
      <c r="E48" s="572">
        <f>I48+K48+M48+O48+Q48+S48+U48+W48+Y48+AA48+AC48+AE48+AG48+AI48+AK48+AM48-Q48</f>
        <v>290.7</v>
      </c>
      <c r="F48" s="412"/>
      <c r="G48" s="639"/>
      <c r="H48" s="415">
        <v>136</v>
      </c>
      <c r="I48" s="354">
        <v>80</v>
      </c>
      <c r="J48" s="351">
        <v>76</v>
      </c>
      <c r="K48" s="354">
        <v>17.5</v>
      </c>
      <c r="L48" s="351">
        <v>216</v>
      </c>
      <c r="M48" s="354">
        <v>100</v>
      </c>
      <c r="N48" s="351">
        <v>71</v>
      </c>
      <c r="O48" s="354">
        <v>22.5</v>
      </c>
      <c r="P48" s="351">
        <v>83</v>
      </c>
      <c r="Q48" s="638">
        <v>6</v>
      </c>
      <c r="R48" s="351">
        <v>78</v>
      </c>
      <c r="S48" s="354">
        <v>8</v>
      </c>
      <c r="T48" s="351"/>
      <c r="U48" s="94"/>
      <c r="V48" s="351">
        <v>85</v>
      </c>
      <c r="W48" s="354">
        <v>5.2</v>
      </c>
      <c r="X48" s="351">
        <v>75</v>
      </c>
      <c r="Y48" s="354">
        <v>42.5</v>
      </c>
      <c r="Z48" s="351">
        <v>80</v>
      </c>
      <c r="AA48" s="354">
        <v>15</v>
      </c>
      <c r="AB48" s="351"/>
      <c r="AC48" s="163"/>
      <c r="AD48" s="351"/>
      <c r="AE48" s="163"/>
      <c r="AF48" s="351"/>
      <c r="AG48" s="163"/>
      <c r="AH48" s="351"/>
      <c r="AI48" s="163"/>
      <c r="AJ48" s="351"/>
      <c r="AK48" s="163"/>
      <c r="AL48" s="351"/>
      <c r="AM48" s="354"/>
      <c r="AN48" s="559">
        <v>1</v>
      </c>
      <c r="AO48" s="281">
        <v>1</v>
      </c>
      <c r="AP48" s="354">
        <v>50</v>
      </c>
      <c r="AQ48" s="311">
        <f>AP48*AQ47</f>
        <v>-20</v>
      </c>
      <c r="AR48" s="354">
        <v>30</v>
      </c>
      <c r="AS48" s="171">
        <f>AP48*AS47</f>
        <v>15</v>
      </c>
      <c r="AT48" s="354">
        <v>65</v>
      </c>
      <c r="AU48" s="128">
        <f>AP48*AU47</f>
        <v>30</v>
      </c>
      <c r="AV48" s="354">
        <v>80</v>
      </c>
      <c r="AW48" s="128">
        <f>AR48*AW47</f>
        <v>18</v>
      </c>
      <c r="AX48" s="354">
        <v>100</v>
      </c>
    </row>
    <row r="49" spans="1:50" s="46" customFormat="1" ht="20.25" customHeight="1" x14ac:dyDescent="0.35">
      <c r="A49" s="559">
        <f>A48+1</f>
        <v>2</v>
      </c>
      <c r="B49" s="166" t="s">
        <v>316</v>
      </c>
      <c r="C49" s="48">
        <v>2009</v>
      </c>
      <c r="D49" s="167" t="s">
        <v>33</v>
      </c>
      <c r="E49" s="572">
        <f>I49+K49+M49+O49+Q49+S49+U49+W49+Y49+AA49+AC49+AE49+AG49+AI49+AK49+AM49-K49</f>
        <v>286</v>
      </c>
      <c r="F49" s="413"/>
      <c r="G49" s="478"/>
      <c r="H49" s="111">
        <v>140</v>
      </c>
      <c r="I49" s="354">
        <v>40</v>
      </c>
      <c r="J49" s="108">
        <v>76</v>
      </c>
      <c r="K49" s="638">
        <v>17.5</v>
      </c>
      <c r="L49" s="108">
        <v>217</v>
      </c>
      <c r="M49" s="354">
        <v>70</v>
      </c>
      <c r="N49" s="108">
        <v>67</v>
      </c>
      <c r="O49" s="354">
        <v>50</v>
      </c>
      <c r="P49" s="108">
        <v>81</v>
      </c>
      <c r="Q49" s="354">
        <v>22.5</v>
      </c>
      <c r="R49" s="108">
        <v>71</v>
      </c>
      <c r="S49" s="354">
        <v>30</v>
      </c>
      <c r="T49" s="108">
        <v>76</v>
      </c>
      <c r="U49" s="354">
        <v>45.5</v>
      </c>
      <c r="V49" s="108">
        <v>82</v>
      </c>
      <c r="W49" s="354">
        <v>13</v>
      </c>
      <c r="X49" s="108">
        <v>81</v>
      </c>
      <c r="Y49" s="354">
        <v>10</v>
      </c>
      <c r="Z49" s="108">
        <v>82</v>
      </c>
      <c r="AA49" s="354">
        <v>5</v>
      </c>
      <c r="AB49" s="108"/>
      <c r="AC49" s="94"/>
      <c r="AD49" s="108"/>
      <c r="AE49" s="94"/>
      <c r="AF49" s="108"/>
      <c r="AG49" s="94"/>
      <c r="AH49" s="108"/>
      <c r="AI49" s="94"/>
      <c r="AJ49" s="108"/>
      <c r="AK49" s="94"/>
      <c r="AL49" s="108"/>
      <c r="AM49" s="354"/>
      <c r="AN49" s="559">
        <f>AN48+1</f>
        <v>2</v>
      </c>
      <c r="AO49" s="192">
        <v>2</v>
      </c>
      <c r="AP49" s="354">
        <v>35</v>
      </c>
      <c r="AQ49" s="312">
        <f>AP49*AQ47</f>
        <v>-14</v>
      </c>
      <c r="AR49" s="354">
        <v>21</v>
      </c>
      <c r="AS49" s="171">
        <f>AP49*AS47</f>
        <v>10.5</v>
      </c>
      <c r="AT49" s="354">
        <v>45.5</v>
      </c>
      <c r="AU49" s="128">
        <f>AP49*AU47</f>
        <v>21</v>
      </c>
      <c r="AV49" s="354">
        <v>56</v>
      </c>
      <c r="AW49" s="128">
        <f>AR49*AW47</f>
        <v>12.6</v>
      </c>
      <c r="AX49" s="354">
        <v>70</v>
      </c>
    </row>
    <row r="50" spans="1:50" s="46" customFormat="1" ht="20.25" customHeight="1" x14ac:dyDescent="0.35">
      <c r="A50" s="559">
        <f t="shared" ref="A50:A76" si="4">A49+1</f>
        <v>3</v>
      </c>
      <c r="B50" s="230" t="s">
        <v>258</v>
      </c>
      <c r="C50" s="48">
        <v>2010</v>
      </c>
      <c r="D50" s="667" t="s">
        <v>85</v>
      </c>
      <c r="E50" s="572">
        <f>I50+K50+M50+O50+Q50+S50+U50+W50+Y50+AA50+AC50+AE50+AG50+AI50+AK50+AM50-O50</f>
        <v>285.39999999999998</v>
      </c>
      <c r="F50" s="413"/>
      <c r="G50" s="478"/>
      <c r="H50" s="111">
        <v>149</v>
      </c>
      <c r="I50" s="354">
        <v>12.8</v>
      </c>
      <c r="J50" s="100">
        <v>72</v>
      </c>
      <c r="K50" s="354">
        <v>25</v>
      </c>
      <c r="L50" s="100">
        <v>225</v>
      </c>
      <c r="M50" s="354">
        <v>40</v>
      </c>
      <c r="N50" s="108">
        <v>75</v>
      </c>
      <c r="O50" s="638">
        <v>5</v>
      </c>
      <c r="P50" s="108">
        <v>82</v>
      </c>
      <c r="Q50" s="354">
        <v>11</v>
      </c>
      <c r="R50" s="108">
        <v>71</v>
      </c>
      <c r="S50" s="354">
        <v>30</v>
      </c>
      <c r="T50" s="100">
        <v>85</v>
      </c>
      <c r="U50" s="354">
        <v>9.1</v>
      </c>
      <c r="V50" s="100">
        <v>72</v>
      </c>
      <c r="W50" s="354">
        <v>65</v>
      </c>
      <c r="X50" s="108">
        <v>75</v>
      </c>
      <c r="Y50" s="354">
        <v>42.5</v>
      </c>
      <c r="Z50" s="108">
        <v>72</v>
      </c>
      <c r="AA50" s="354">
        <v>50</v>
      </c>
      <c r="AB50" s="108"/>
      <c r="AC50" s="94"/>
      <c r="AD50" s="108"/>
      <c r="AE50" s="94"/>
      <c r="AF50" s="108"/>
      <c r="AG50" s="94"/>
      <c r="AH50" s="108"/>
      <c r="AI50" s="94"/>
      <c r="AJ50" s="108"/>
      <c r="AK50" s="94"/>
      <c r="AL50" s="108"/>
      <c r="AM50" s="354"/>
      <c r="AN50" s="559">
        <f t="shared" ref="AN50:AN76" si="5">AN49+1</f>
        <v>3</v>
      </c>
      <c r="AO50" s="281">
        <v>3</v>
      </c>
      <c r="AP50" s="354">
        <v>25</v>
      </c>
      <c r="AQ50" s="312">
        <f>AP50*AQ47</f>
        <v>-10</v>
      </c>
      <c r="AR50" s="354">
        <v>15</v>
      </c>
      <c r="AS50" s="171">
        <f>AP50*AS47</f>
        <v>7.5</v>
      </c>
      <c r="AT50" s="354">
        <v>32.5</v>
      </c>
      <c r="AU50" s="128">
        <f>AP50*AU47</f>
        <v>15</v>
      </c>
      <c r="AV50" s="354">
        <v>40</v>
      </c>
      <c r="AW50" s="128">
        <f>AR50*AW47</f>
        <v>9</v>
      </c>
      <c r="AX50" s="354">
        <v>50</v>
      </c>
    </row>
    <row r="51" spans="1:50" s="46" customFormat="1" ht="20.25" customHeight="1" x14ac:dyDescent="0.35">
      <c r="A51" s="559">
        <f t="shared" si="4"/>
        <v>4</v>
      </c>
      <c r="B51" s="230" t="s">
        <v>55</v>
      </c>
      <c r="C51" s="48">
        <v>2010</v>
      </c>
      <c r="D51" s="282" t="s">
        <v>28</v>
      </c>
      <c r="E51" s="572">
        <f>I51+K51+M51+O51+Q51+S51+U51+W51+Y51+AA51+AC51+AE51+AG51+AI51+AK51+AM51</f>
        <v>277.5</v>
      </c>
      <c r="F51" s="413"/>
      <c r="G51" s="478"/>
      <c r="H51" s="111">
        <v>138</v>
      </c>
      <c r="I51" s="354">
        <v>56</v>
      </c>
      <c r="J51" s="108">
        <v>78</v>
      </c>
      <c r="K51" s="354">
        <v>10</v>
      </c>
      <c r="L51" s="108"/>
      <c r="M51" s="626"/>
      <c r="N51" s="100">
        <v>72</v>
      </c>
      <c r="O51" s="354">
        <v>12.5</v>
      </c>
      <c r="P51" s="108"/>
      <c r="Q51" s="94"/>
      <c r="R51" s="100">
        <v>70</v>
      </c>
      <c r="S51" s="354">
        <v>50</v>
      </c>
      <c r="T51" s="108">
        <v>74</v>
      </c>
      <c r="U51" s="354">
        <v>65</v>
      </c>
      <c r="V51" s="108">
        <v>75</v>
      </c>
      <c r="W51" s="354">
        <v>39</v>
      </c>
      <c r="X51" s="108">
        <v>76</v>
      </c>
      <c r="Y51" s="354">
        <v>25</v>
      </c>
      <c r="Z51" s="108">
        <v>79</v>
      </c>
      <c r="AA51" s="354">
        <v>20</v>
      </c>
      <c r="AB51" s="108"/>
      <c r="AC51" s="94"/>
      <c r="AD51" s="108"/>
      <c r="AE51" s="94"/>
      <c r="AF51" s="108"/>
      <c r="AG51" s="94"/>
      <c r="AH51" s="108"/>
      <c r="AI51" s="94"/>
      <c r="AJ51" s="108"/>
      <c r="AK51" s="94"/>
      <c r="AL51" s="108"/>
      <c r="AM51" s="354"/>
      <c r="AN51" s="559">
        <f t="shared" si="5"/>
        <v>4</v>
      </c>
      <c r="AO51" s="192">
        <v>4</v>
      </c>
      <c r="AP51" s="354">
        <v>20</v>
      </c>
      <c r="AQ51" s="313">
        <f>AP51*AQ47</f>
        <v>-8</v>
      </c>
      <c r="AR51" s="354">
        <v>12</v>
      </c>
      <c r="AS51" s="171">
        <f>AP51*AS47</f>
        <v>6</v>
      </c>
      <c r="AT51" s="354">
        <v>26</v>
      </c>
      <c r="AU51" s="128">
        <f>AP51*AU47</f>
        <v>12</v>
      </c>
      <c r="AV51" s="354">
        <v>32</v>
      </c>
      <c r="AW51" s="128">
        <f>AR51*AW47</f>
        <v>7.1999999999999993</v>
      </c>
      <c r="AX51" s="354">
        <v>40</v>
      </c>
    </row>
    <row r="52" spans="1:50" s="46" customFormat="1" ht="20.25" customHeight="1" x14ac:dyDescent="0.35">
      <c r="A52" s="559">
        <f t="shared" si="4"/>
        <v>5</v>
      </c>
      <c r="B52" s="77" t="s">
        <v>158</v>
      </c>
      <c r="C52" s="48">
        <v>2008</v>
      </c>
      <c r="D52" s="23" t="s">
        <v>213</v>
      </c>
      <c r="E52" s="572">
        <f>I52+K52+M52+O52+Q52+S52+U52+W52+Y52+AA52+AC52+AE52+AG52+AI52+AK52+AM52</f>
        <v>247</v>
      </c>
      <c r="F52" s="413"/>
      <c r="G52" s="478"/>
      <c r="H52" s="231">
        <v>143</v>
      </c>
      <c r="I52" s="354">
        <v>24</v>
      </c>
      <c r="J52" s="352">
        <v>70</v>
      </c>
      <c r="K52" s="354">
        <v>35</v>
      </c>
      <c r="L52" s="352"/>
      <c r="M52" s="626"/>
      <c r="N52" s="352">
        <v>71</v>
      </c>
      <c r="O52" s="354">
        <v>22.5</v>
      </c>
      <c r="P52" s="352">
        <v>75</v>
      </c>
      <c r="Q52" s="354">
        <v>50</v>
      </c>
      <c r="R52" s="352">
        <v>73</v>
      </c>
      <c r="S52" s="354">
        <v>17.5</v>
      </c>
      <c r="T52" s="352">
        <v>78</v>
      </c>
      <c r="U52" s="354">
        <v>32.5</v>
      </c>
      <c r="V52" s="352">
        <v>75</v>
      </c>
      <c r="W52" s="354">
        <v>39</v>
      </c>
      <c r="X52" s="352">
        <v>78</v>
      </c>
      <c r="Y52" s="354">
        <v>17.5</v>
      </c>
      <c r="Z52" s="352">
        <v>81</v>
      </c>
      <c r="AA52" s="354">
        <v>9</v>
      </c>
      <c r="AB52" s="352"/>
      <c r="AC52" s="94"/>
      <c r="AD52" s="352"/>
      <c r="AE52" s="94"/>
      <c r="AF52" s="352"/>
      <c r="AG52" s="94"/>
      <c r="AH52" s="352"/>
      <c r="AI52" s="94"/>
      <c r="AJ52" s="352"/>
      <c r="AK52" s="94"/>
      <c r="AL52" s="352"/>
      <c r="AM52" s="354"/>
      <c r="AN52" s="559">
        <f t="shared" si="5"/>
        <v>5</v>
      </c>
      <c r="AO52" s="281">
        <v>5</v>
      </c>
      <c r="AP52" s="354">
        <v>15</v>
      </c>
      <c r="AQ52" s="313">
        <f>AP52*AQ47</f>
        <v>-6</v>
      </c>
      <c r="AR52" s="354">
        <v>9</v>
      </c>
      <c r="AS52" s="171">
        <f>AP52*AS47</f>
        <v>4.5</v>
      </c>
      <c r="AT52" s="354">
        <v>19.5</v>
      </c>
      <c r="AU52" s="128">
        <f>AP52*AU47</f>
        <v>9</v>
      </c>
      <c r="AV52" s="354">
        <v>24</v>
      </c>
      <c r="AW52" s="128">
        <f>AR52*AW47</f>
        <v>5.3999999999999995</v>
      </c>
      <c r="AX52" s="354">
        <v>30</v>
      </c>
    </row>
    <row r="53" spans="1:50" s="26" customFormat="1" ht="20.25" customHeight="1" x14ac:dyDescent="0.35">
      <c r="A53" s="559">
        <f t="shared" si="4"/>
        <v>6</v>
      </c>
      <c r="B53" s="323" t="s">
        <v>353</v>
      </c>
      <c r="C53" s="48">
        <v>2008</v>
      </c>
      <c r="D53" s="23" t="s">
        <v>352</v>
      </c>
      <c r="E53" s="572">
        <f>I53+K53+M53+O53+Q53+S53+U53+W53+Y53+AA53+AC53+AE53+AG53+AI53+AK53+AM53-K53</f>
        <v>208.1</v>
      </c>
      <c r="F53" s="413"/>
      <c r="G53" s="478"/>
      <c r="H53" s="111">
        <v>156</v>
      </c>
      <c r="I53" s="354">
        <v>9.6</v>
      </c>
      <c r="J53" s="108">
        <v>84</v>
      </c>
      <c r="K53" s="638">
        <v>5</v>
      </c>
      <c r="L53" s="100">
        <v>218</v>
      </c>
      <c r="M53" s="354">
        <v>50</v>
      </c>
      <c r="N53" s="100">
        <v>74</v>
      </c>
      <c r="O53" s="354">
        <v>8</v>
      </c>
      <c r="P53" s="100">
        <v>78</v>
      </c>
      <c r="Q53" s="354">
        <v>35</v>
      </c>
      <c r="R53" s="108">
        <v>73</v>
      </c>
      <c r="S53" s="354">
        <v>17.5</v>
      </c>
      <c r="T53" s="108">
        <v>79</v>
      </c>
      <c r="U53" s="354">
        <v>26</v>
      </c>
      <c r="V53" s="108">
        <v>80</v>
      </c>
      <c r="W53" s="354">
        <v>19.5</v>
      </c>
      <c r="X53" s="100">
        <v>78</v>
      </c>
      <c r="Y53" s="354">
        <v>17.5</v>
      </c>
      <c r="Z53" s="100">
        <v>78</v>
      </c>
      <c r="AA53" s="354">
        <v>25</v>
      </c>
      <c r="AB53" s="100"/>
      <c r="AC53" s="94"/>
      <c r="AD53" s="100"/>
      <c r="AE53" s="94"/>
      <c r="AF53" s="100"/>
      <c r="AG53" s="94"/>
      <c r="AH53" s="100"/>
      <c r="AI53" s="94"/>
      <c r="AJ53" s="100"/>
      <c r="AK53" s="94"/>
      <c r="AL53" s="100"/>
      <c r="AM53" s="354"/>
      <c r="AN53" s="559">
        <f t="shared" si="5"/>
        <v>6</v>
      </c>
      <c r="AO53" s="192">
        <v>6</v>
      </c>
      <c r="AP53" s="354">
        <v>10</v>
      </c>
      <c r="AQ53" s="313">
        <f>AP53*AQ47</f>
        <v>-4</v>
      </c>
      <c r="AR53" s="354">
        <v>6</v>
      </c>
      <c r="AS53" s="171">
        <f>AP53*AS47</f>
        <v>3</v>
      </c>
      <c r="AT53" s="354">
        <v>13</v>
      </c>
      <c r="AU53" s="128">
        <f>AP53*AU47</f>
        <v>6</v>
      </c>
      <c r="AV53" s="354">
        <v>16</v>
      </c>
      <c r="AW53" s="128">
        <f>AR53*AW47</f>
        <v>3.5999999999999996</v>
      </c>
      <c r="AX53" s="354">
        <v>20</v>
      </c>
    </row>
    <row r="54" spans="1:50" s="26" customFormat="1" ht="20.25" customHeight="1" x14ac:dyDescent="0.35">
      <c r="A54" s="559">
        <f t="shared" si="4"/>
        <v>7</v>
      </c>
      <c r="B54" s="116" t="s">
        <v>199</v>
      </c>
      <c r="C54" s="48">
        <v>2009</v>
      </c>
      <c r="D54" s="210" t="s">
        <v>213</v>
      </c>
      <c r="E54" s="572">
        <f>I54+K54+M54+O54+Q54+S54+U54+W54+Y54+AA54+AC54+AE54+AG54+AI54+AK54+AM54-O54</f>
        <v>121.1</v>
      </c>
      <c r="F54" s="413"/>
      <c r="G54" s="478"/>
      <c r="H54" s="111">
        <v>142</v>
      </c>
      <c r="I54" s="354">
        <v>32</v>
      </c>
      <c r="J54" s="108">
        <v>84</v>
      </c>
      <c r="K54" s="354">
        <v>5</v>
      </c>
      <c r="L54" s="100">
        <v>227</v>
      </c>
      <c r="M54" s="354">
        <v>30</v>
      </c>
      <c r="N54" s="108">
        <v>81</v>
      </c>
      <c r="O54" s="626">
        <v>2</v>
      </c>
      <c r="P54" s="108">
        <v>82</v>
      </c>
      <c r="Q54" s="518">
        <v>11</v>
      </c>
      <c r="R54" s="100">
        <v>74</v>
      </c>
      <c r="S54" s="354">
        <v>10</v>
      </c>
      <c r="T54" s="100">
        <v>83</v>
      </c>
      <c r="U54" s="354">
        <v>13</v>
      </c>
      <c r="V54" s="100">
        <v>83</v>
      </c>
      <c r="W54" s="354">
        <v>9.1</v>
      </c>
      <c r="X54" s="100">
        <v>84</v>
      </c>
      <c r="Y54" s="354">
        <v>6</v>
      </c>
      <c r="Z54" s="100">
        <v>82</v>
      </c>
      <c r="AA54" s="354">
        <v>5</v>
      </c>
      <c r="AB54" s="100"/>
      <c r="AC54" s="94"/>
      <c r="AD54" s="100"/>
      <c r="AE54" s="94"/>
      <c r="AF54" s="100"/>
      <c r="AG54" s="94"/>
      <c r="AH54" s="100"/>
      <c r="AI54" s="94"/>
      <c r="AJ54" s="100"/>
      <c r="AK54" s="94"/>
      <c r="AL54" s="100"/>
      <c r="AM54" s="354"/>
      <c r="AN54" s="559">
        <f t="shared" si="5"/>
        <v>7</v>
      </c>
      <c r="AO54" s="281">
        <v>7</v>
      </c>
      <c r="AP54" s="354">
        <v>8</v>
      </c>
      <c r="AQ54" s="313">
        <f>AP54*AQ47</f>
        <v>-3.2</v>
      </c>
      <c r="AR54" s="354">
        <v>4.8</v>
      </c>
      <c r="AS54" s="171">
        <f>AP54*AS47</f>
        <v>2.4</v>
      </c>
      <c r="AT54" s="354">
        <v>10.4</v>
      </c>
      <c r="AU54" s="128">
        <f>AP54*AU47</f>
        <v>4.8</v>
      </c>
      <c r="AV54" s="354">
        <v>12.8</v>
      </c>
      <c r="AW54" s="128">
        <f>AR54*AW47</f>
        <v>2.88</v>
      </c>
      <c r="AX54" s="354">
        <v>16</v>
      </c>
    </row>
    <row r="55" spans="1:50" s="26" customFormat="1" ht="20.25" customHeight="1" x14ac:dyDescent="0.35">
      <c r="A55" s="559">
        <f t="shared" si="4"/>
        <v>8</v>
      </c>
      <c r="B55" s="230" t="s">
        <v>146</v>
      </c>
      <c r="C55" s="48">
        <v>2010</v>
      </c>
      <c r="D55" s="282" t="s">
        <v>213</v>
      </c>
      <c r="E55" s="572">
        <f>I55+K55+M55+O55+Q55+S55+U55+W55+Y55+AA55+AC55+AE55+AG55+AI55+AK55+AM55-Q55</f>
        <v>108.7</v>
      </c>
      <c r="F55" s="413"/>
      <c r="G55" s="478"/>
      <c r="H55" s="111">
        <v>147</v>
      </c>
      <c r="I55" s="354">
        <v>16</v>
      </c>
      <c r="J55" s="100">
        <v>79</v>
      </c>
      <c r="K55" s="354">
        <v>8</v>
      </c>
      <c r="L55" s="108">
        <v>234</v>
      </c>
      <c r="M55" s="354">
        <v>20</v>
      </c>
      <c r="N55" s="100">
        <v>72</v>
      </c>
      <c r="O55" s="354">
        <v>12.5</v>
      </c>
      <c r="P55" s="100">
        <v>89</v>
      </c>
      <c r="Q55" s="638">
        <v>2</v>
      </c>
      <c r="R55" s="100">
        <v>85</v>
      </c>
      <c r="S55" s="354">
        <v>4</v>
      </c>
      <c r="T55" s="100">
        <v>86</v>
      </c>
      <c r="U55" s="354">
        <v>5.2</v>
      </c>
      <c r="V55" s="100">
        <v>78</v>
      </c>
      <c r="W55" s="354">
        <v>26</v>
      </c>
      <c r="X55" s="100">
        <v>82</v>
      </c>
      <c r="Y55" s="354">
        <v>8</v>
      </c>
      <c r="Z55" s="100">
        <v>81</v>
      </c>
      <c r="AA55" s="354">
        <v>9</v>
      </c>
      <c r="AB55" s="108"/>
      <c r="AC55" s="94"/>
      <c r="AD55" s="108"/>
      <c r="AE55" s="94"/>
      <c r="AF55" s="108"/>
      <c r="AG55" s="94"/>
      <c r="AH55" s="108"/>
      <c r="AI55" s="94"/>
      <c r="AJ55" s="108"/>
      <c r="AK55" s="94"/>
      <c r="AL55" s="108"/>
      <c r="AM55" s="354"/>
      <c r="AN55" s="559">
        <f t="shared" si="5"/>
        <v>8</v>
      </c>
      <c r="AO55" s="192">
        <v>8</v>
      </c>
      <c r="AP55" s="354">
        <v>6</v>
      </c>
      <c r="AQ55" s="313">
        <f>AP55*AQ47</f>
        <v>-2.4000000000000004</v>
      </c>
      <c r="AR55" s="354">
        <v>3.6</v>
      </c>
      <c r="AS55" s="134">
        <f>AP55*AS47</f>
        <v>1.7999999999999998</v>
      </c>
      <c r="AT55" s="354">
        <v>7.8</v>
      </c>
      <c r="AU55" s="128">
        <f>AP55*AU47</f>
        <v>3.5999999999999996</v>
      </c>
      <c r="AV55" s="354">
        <v>9.6</v>
      </c>
      <c r="AW55" s="128">
        <f>AR55*AW47</f>
        <v>2.16</v>
      </c>
      <c r="AX55" s="354">
        <v>12</v>
      </c>
    </row>
    <row r="56" spans="1:50" s="26" customFormat="1" ht="20.25" customHeight="1" x14ac:dyDescent="0.35">
      <c r="A56" s="559">
        <f t="shared" si="4"/>
        <v>9</v>
      </c>
      <c r="B56" s="230" t="s">
        <v>417</v>
      </c>
      <c r="C56" s="48">
        <v>2010</v>
      </c>
      <c r="D56" s="230" t="s">
        <v>32</v>
      </c>
      <c r="E56" s="572">
        <f>I56+K56+M56+O56+Q56+S56+U56+W56+Y56+AA56+AC56+AE56+AG56+AI56+AK56+AM56</f>
        <v>100.5</v>
      </c>
      <c r="F56" s="413"/>
      <c r="G56" s="478"/>
      <c r="H56" s="111"/>
      <c r="I56" s="638"/>
      <c r="J56" s="100">
        <v>68</v>
      </c>
      <c r="K56" s="354">
        <v>50</v>
      </c>
      <c r="L56" s="108">
        <v>235</v>
      </c>
      <c r="M56" s="354">
        <v>16</v>
      </c>
      <c r="N56" s="108">
        <v>75</v>
      </c>
      <c r="O56" s="354">
        <v>5</v>
      </c>
      <c r="P56" s="100">
        <v>88</v>
      </c>
      <c r="Q56" s="354">
        <v>4</v>
      </c>
      <c r="R56" s="108">
        <v>83</v>
      </c>
      <c r="S56" s="354">
        <v>6</v>
      </c>
      <c r="T56" s="108">
        <v>80</v>
      </c>
      <c r="U56" s="354">
        <v>19.5</v>
      </c>
      <c r="V56" s="108"/>
      <c r="W56" s="94"/>
      <c r="X56" s="108"/>
      <c r="Y56" s="94"/>
      <c r="Z56" s="108"/>
      <c r="AA56" s="94"/>
      <c r="AB56" s="100"/>
      <c r="AC56" s="101"/>
      <c r="AD56" s="100"/>
      <c r="AE56" s="101"/>
      <c r="AF56" s="100"/>
      <c r="AG56" s="101"/>
      <c r="AH56" s="100"/>
      <c r="AI56" s="101"/>
      <c r="AJ56" s="100"/>
      <c r="AK56" s="101"/>
      <c r="AL56" s="100"/>
      <c r="AM56" s="354"/>
      <c r="AN56" s="559">
        <f t="shared" si="5"/>
        <v>9</v>
      </c>
      <c r="AO56" s="281">
        <f>AO55+1</f>
        <v>9</v>
      </c>
      <c r="AP56" s="354">
        <v>4</v>
      </c>
      <c r="AQ56" s="313">
        <f>AP56*AQ47</f>
        <v>-1.6</v>
      </c>
      <c r="AR56" s="354">
        <v>2.4</v>
      </c>
      <c r="AS56" s="171">
        <f>AP56*AS47</f>
        <v>1.2</v>
      </c>
      <c r="AT56" s="354">
        <v>5.2</v>
      </c>
      <c r="AU56" s="128">
        <f>AP56*AU47</f>
        <v>2.4</v>
      </c>
      <c r="AV56" s="354">
        <v>6.4</v>
      </c>
      <c r="AW56" s="128">
        <f>AR56*AW47</f>
        <v>1.44</v>
      </c>
      <c r="AX56" s="354">
        <v>8</v>
      </c>
    </row>
    <row r="57" spans="1:50" s="26" customFormat="1" ht="20.25" customHeight="1" x14ac:dyDescent="0.35">
      <c r="A57" s="559">
        <f t="shared" si="4"/>
        <v>10</v>
      </c>
      <c r="B57" s="666" t="s">
        <v>274</v>
      </c>
      <c r="C57" s="48">
        <v>2010</v>
      </c>
      <c r="D57" s="494" t="s">
        <v>18</v>
      </c>
      <c r="E57" s="572">
        <f>I57+K57+M57+O57+Q57+S57+U57+W57+Y57+AA57+AC57+AE57+AG57+AI57+AK57+AM57</f>
        <v>66.599999999999994</v>
      </c>
      <c r="F57" s="413"/>
      <c r="G57" s="478"/>
      <c r="H57" s="111"/>
      <c r="I57" s="626"/>
      <c r="J57" s="108"/>
      <c r="K57" s="94"/>
      <c r="L57" s="108"/>
      <c r="M57" s="94"/>
      <c r="N57" s="108"/>
      <c r="O57" s="94"/>
      <c r="P57" s="108">
        <v>81</v>
      </c>
      <c r="Q57" s="354">
        <v>22.5</v>
      </c>
      <c r="R57" s="108"/>
      <c r="S57" s="94"/>
      <c r="T57" s="108">
        <v>85</v>
      </c>
      <c r="U57" s="354">
        <v>9.1</v>
      </c>
      <c r="V57" s="108"/>
      <c r="W57" s="94"/>
      <c r="X57" s="108"/>
      <c r="Y57" s="94"/>
      <c r="Z57" s="108">
        <v>74</v>
      </c>
      <c r="AA57" s="354">
        <v>35</v>
      </c>
      <c r="AB57" s="100"/>
      <c r="AC57" s="101"/>
      <c r="AD57" s="100"/>
      <c r="AE57" s="101"/>
      <c r="AF57" s="100"/>
      <c r="AG57" s="101"/>
      <c r="AH57" s="100"/>
      <c r="AI57" s="101"/>
      <c r="AJ57" s="100"/>
      <c r="AK57" s="101"/>
      <c r="AL57" s="100"/>
      <c r="AM57" s="101"/>
      <c r="AN57" s="559">
        <f t="shared" si="5"/>
        <v>10</v>
      </c>
      <c r="AO57" s="192">
        <f>AO56+1</f>
        <v>10</v>
      </c>
      <c r="AP57" s="354">
        <v>2</v>
      </c>
      <c r="AQ57" s="313">
        <f>AP57*AQ47</f>
        <v>-0.8</v>
      </c>
      <c r="AR57" s="354">
        <v>1.2</v>
      </c>
      <c r="AS57" s="171">
        <f>AP57*AS47</f>
        <v>0.6</v>
      </c>
      <c r="AT57" s="354">
        <v>2.6</v>
      </c>
      <c r="AU57" s="128">
        <f>AP57*AU47</f>
        <v>1.2</v>
      </c>
      <c r="AV57" s="354">
        <v>3.2</v>
      </c>
      <c r="AW57" s="128">
        <f>AR57*AW47</f>
        <v>0.72</v>
      </c>
      <c r="AX57" s="354">
        <v>4</v>
      </c>
    </row>
    <row r="58" spans="1:50" s="26" customFormat="1" ht="20.25" customHeight="1" thickBot="1" x14ac:dyDescent="0.4">
      <c r="A58" s="559">
        <f t="shared" si="4"/>
        <v>11</v>
      </c>
      <c r="B58" s="493" t="s">
        <v>688</v>
      </c>
      <c r="C58" s="48">
        <v>2009</v>
      </c>
      <c r="D58" s="110" t="s">
        <v>313</v>
      </c>
      <c r="E58" s="572">
        <f>I58+K58+M58+O58+Q58+S58+U58+W58+Y58+AA58+AC58+AE58+AG58+AI58+AK58+AM58</f>
        <v>46</v>
      </c>
      <c r="F58" s="413"/>
      <c r="G58" s="478"/>
      <c r="H58" s="111"/>
      <c r="I58" s="626"/>
      <c r="J58" s="108"/>
      <c r="K58" s="94"/>
      <c r="L58" s="108"/>
      <c r="M58" s="94"/>
      <c r="N58" s="108">
        <v>69</v>
      </c>
      <c r="O58" s="354">
        <v>35</v>
      </c>
      <c r="P58" s="108">
        <v>82</v>
      </c>
      <c r="Q58" s="354">
        <v>11</v>
      </c>
      <c r="R58" s="108"/>
      <c r="S58" s="94"/>
      <c r="T58" s="108"/>
      <c r="U58" s="94"/>
      <c r="V58" s="100"/>
      <c r="W58" s="101"/>
      <c r="X58" s="100"/>
      <c r="Y58" s="101"/>
      <c r="Z58" s="100"/>
      <c r="AA58" s="101"/>
      <c r="AB58" s="108"/>
      <c r="AC58" s="94"/>
      <c r="AD58" s="108"/>
      <c r="AE58" s="94"/>
      <c r="AF58" s="108"/>
      <c r="AG58" s="94"/>
      <c r="AH58" s="108"/>
      <c r="AI58" s="94"/>
      <c r="AJ58" s="108"/>
      <c r="AK58" s="94"/>
      <c r="AL58" s="108"/>
      <c r="AM58" s="94"/>
      <c r="AN58" s="559">
        <f t="shared" si="5"/>
        <v>11</v>
      </c>
      <c r="AO58" s="194"/>
      <c r="AP58" s="195">
        <f>SUM(AP48:AP57)</f>
        <v>175</v>
      </c>
      <c r="AQ58" s="198"/>
      <c r="AR58" s="254">
        <f>SUM(AR48:AR57)</f>
        <v>105</v>
      </c>
      <c r="AS58" s="355"/>
      <c r="AT58" s="400">
        <f>SUM(AT47:AT57)</f>
        <v>227.8</v>
      </c>
      <c r="AU58" s="356"/>
      <c r="AV58" s="255">
        <f>SUM(AV48:AV57)</f>
        <v>280</v>
      </c>
      <c r="AW58" s="356"/>
      <c r="AX58" s="255">
        <f>SUM(AX48:AX57)</f>
        <v>350</v>
      </c>
    </row>
    <row r="59" spans="1:50" s="26" customFormat="1" ht="20.25" customHeight="1" x14ac:dyDescent="0.35">
      <c r="A59" s="559">
        <f t="shared" si="4"/>
        <v>12</v>
      </c>
      <c r="B59" s="140" t="s">
        <v>260</v>
      </c>
      <c r="C59" s="48">
        <v>2009</v>
      </c>
      <c r="D59" s="723" t="s">
        <v>370</v>
      </c>
      <c r="E59" s="572">
        <f>I59+K59+M59+O59+Q59+S59+U59+W59+Y59+AA59+AC59+AE59+AG59+AI59+AK59+AM59</f>
        <v>9.1</v>
      </c>
      <c r="F59" s="413"/>
      <c r="G59" s="478"/>
      <c r="H59" s="111"/>
      <c r="I59" s="94"/>
      <c r="J59" s="108"/>
      <c r="K59" s="94"/>
      <c r="L59" s="108"/>
      <c r="M59" s="94"/>
      <c r="N59" s="108"/>
      <c r="O59" s="94"/>
      <c r="P59" s="108"/>
      <c r="Q59" s="94"/>
      <c r="R59" s="108"/>
      <c r="S59" s="94"/>
      <c r="T59" s="108"/>
      <c r="U59" s="94"/>
      <c r="V59" s="108">
        <v>83</v>
      </c>
      <c r="W59" s="354">
        <v>9.1</v>
      </c>
      <c r="X59" s="108"/>
      <c r="Y59" s="94"/>
      <c r="Z59" s="108"/>
      <c r="AA59" s="94"/>
      <c r="AB59" s="108"/>
      <c r="AC59" s="94"/>
      <c r="AD59" s="108"/>
      <c r="AE59" s="94"/>
      <c r="AF59" s="108"/>
      <c r="AG59" s="94"/>
      <c r="AH59" s="108"/>
      <c r="AI59" s="94"/>
      <c r="AJ59" s="108"/>
      <c r="AK59" s="94"/>
      <c r="AL59" s="108"/>
      <c r="AM59" s="94"/>
      <c r="AN59" s="559">
        <f t="shared" si="5"/>
        <v>12</v>
      </c>
      <c r="AO59" s="46"/>
      <c r="AP59" s="46"/>
      <c r="AQ59" s="46"/>
      <c r="AR59" s="46"/>
      <c r="AS59" s="46"/>
      <c r="AT59" s="46"/>
      <c r="AU59" s="46"/>
      <c r="AV59" s="46"/>
    </row>
    <row r="60" spans="1:50" s="26" customFormat="1" ht="20.25" customHeight="1" x14ac:dyDescent="0.35">
      <c r="A60" s="559">
        <f t="shared" si="4"/>
        <v>13</v>
      </c>
      <c r="B60" s="493" t="s">
        <v>689</v>
      </c>
      <c r="C60" s="48">
        <v>2009</v>
      </c>
      <c r="D60" s="110" t="s">
        <v>33</v>
      </c>
      <c r="E60" s="572">
        <f>I60+K60+M60+O60+Q60+S60+U60+W60+Y60+AA60+AC60+AE60+AG60+AI60+AK60+AM60</f>
        <v>0</v>
      </c>
      <c r="F60" s="413"/>
      <c r="G60" s="478"/>
      <c r="H60" s="111"/>
      <c r="I60" s="626"/>
      <c r="J60" s="108"/>
      <c r="K60" s="94"/>
      <c r="L60" s="108"/>
      <c r="M60" s="94"/>
      <c r="N60" s="108">
        <v>84</v>
      </c>
      <c r="O60" s="94">
        <v>0</v>
      </c>
      <c r="P60" s="108"/>
      <c r="Q60" s="94"/>
      <c r="R60" s="100"/>
      <c r="S60" s="101"/>
      <c r="T60" s="100"/>
      <c r="U60" s="101"/>
      <c r="V60" s="108"/>
      <c r="W60" s="94"/>
      <c r="X60" s="100"/>
      <c r="Y60" s="94"/>
      <c r="Z60" s="100"/>
      <c r="AA60" s="94"/>
      <c r="AB60" s="100"/>
      <c r="AC60" s="94"/>
      <c r="AD60" s="100"/>
      <c r="AE60" s="94"/>
      <c r="AF60" s="100"/>
      <c r="AG60" s="94"/>
      <c r="AH60" s="100"/>
      <c r="AI60" s="94"/>
      <c r="AJ60" s="100"/>
      <c r="AK60" s="94"/>
      <c r="AL60" s="100"/>
      <c r="AM60" s="94"/>
      <c r="AN60" s="559">
        <f t="shared" si="5"/>
        <v>13</v>
      </c>
    </row>
    <row r="61" spans="1:50" s="26" customFormat="1" ht="20.25" hidden="1" customHeight="1" x14ac:dyDescent="0.35">
      <c r="A61" s="559">
        <f t="shared" si="4"/>
        <v>14</v>
      </c>
      <c r="B61" s="517" t="s">
        <v>409</v>
      </c>
      <c r="C61" s="48">
        <v>2010</v>
      </c>
      <c r="D61" s="517" t="s">
        <v>15</v>
      </c>
      <c r="E61" s="572">
        <f t="shared" ref="E61:E78" si="6">I61+K61+M61+O61+Q61+S61+U61+W61+Y61+AA61+AC61+AE61+AG61+AI61+AK61+AM61</f>
        <v>0</v>
      </c>
      <c r="F61" s="413"/>
      <c r="G61" s="478"/>
      <c r="H61" s="111"/>
      <c r="I61" s="354"/>
      <c r="J61" s="100"/>
      <c r="K61" s="101"/>
      <c r="L61" s="108"/>
      <c r="M61" s="94"/>
      <c r="N61" s="108"/>
      <c r="O61" s="94"/>
      <c r="P61" s="100"/>
      <c r="Q61" s="101"/>
      <c r="R61" s="100"/>
      <c r="S61" s="94"/>
      <c r="T61" s="100"/>
      <c r="U61" s="94"/>
      <c r="V61" s="100"/>
      <c r="W61" s="94"/>
      <c r="X61" s="100"/>
      <c r="Y61" s="94"/>
      <c r="Z61" s="100"/>
      <c r="AA61" s="94"/>
      <c r="AB61" s="100"/>
      <c r="AC61" s="94"/>
      <c r="AD61" s="100"/>
      <c r="AE61" s="94"/>
      <c r="AF61" s="100"/>
      <c r="AG61" s="94"/>
      <c r="AH61" s="100"/>
      <c r="AI61" s="94"/>
      <c r="AJ61" s="100"/>
      <c r="AK61" s="94"/>
      <c r="AL61" s="100"/>
      <c r="AM61" s="94"/>
      <c r="AN61" s="559">
        <f t="shared" si="5"/>
        <v>14</v>
      </c>
    </row>
    <row r="62" spans="1:50" s="26" customFormat="1" ht="20.25" hidden="1" customHeight="1" x14ac:dyDescent="0.35">
      <c r="A62" s="559">
        <f t="shared" si="4"/>
        <v>15</v>
      </c>
      <c r="B62" s="141" t="s">
        <v>270</v>
      </c>
      <c r="C62" s="48">
        <v>2008</v>
      </c>
      <c r="D62" s="110" t="s">
        <v>61</v>
      </c>
      <c r="E62" s="572">
        <f t="shared" si="6"/>
        <v>0</v>
      </c>
      <c r="F62" s="413"/>
      <c r="G62" s="478"/>
      <c r="H62" s="111"/>
      <c r="I62" s="94"/>
      <c r="J62" s="108"/>
      <c r="K62" s="94"/>
      <c r="L62" s="108"/>
      <c r="M62" s="94"/>
      <c r="N62" s="108"/>
      <c r="O62" s="94"/>
      <c r="P62" s="100"/>
      <c r="Q62" s="94"/>
      <c r="R62" s="100"/>
      <c r="S62" s="94"/>
      <c r="T62" s="100"/>
      <c r="U62" s="94"/>
      <c r="V62" s="100"/>
      <c r="W62" s="94"/>
      <c r="X62" s="108"/>
      <c r="Y62" s="94"/>
      <c r="Z62" s="108"/>
      <c r="AA62" s="94"/>
      <c r="AB62" s="108"/>
      <c r="AC62" s="94"/>
      <c r="AD62" s="108"/>
      <c r="AE62" s="94"/>
      <c r="AF62" s="108"/>
      <c r="AG62" s="94"/>
      <c r="AH62" s="108"/>
      <c r="AI62" s="94"/>
      <c r="AJ62" s="108"/>
      <c r="AK62" s="94"/>
      <c r="AL62" s="108"/>
      <c r="AM62" s="94"/>
      <c r="AN62" s="559">
        <f t="shared" si="5"/>
        <v>15</v>
      </c>
    </row>
    <row r="63" spans="1:50" s="26" customFormat="1" ht="20.25" hidden="1" customHeight="1" x14ac:dyDescent="0.35">
      <c r="A63" s="559">
        <f t="shared" si="4"/>
        <v>16</v>
      </c>
      <c r="B63" s="279" t="s">
        <v>416</v>
      </c>
      <c r="C63" s="48">
        <v>2009</v>
      </c>
      <c r="D63" s="110" t="s">
        <v>370</v>
      </c>
      <c r="E63" s="572">
        <f t="shared" si="6"/>
        <v>0</v>
      </c>
      <c r="F63" s="413"/>
      <c r="G63" s="478"/>
      <c r="H63" s="111"/>
      <c r="I63" s="94"/>
      <c r="J63" s="108"/>
      <c r="K63" s="94"/>
      <c r="L63" s="100"/>
      <c r="M63" s="101"/>
      <c r="N63" s="100"/>
      <c r="O63" s="101"/>
      <c r="P63" s="100"/>
      <c r="Q63" s="94"/>
      <c r="R63" s="108"/>
      <c r="S63" s="94"/>
      <c r="T63" s="108"/>
      <c r="U63" s="94"/>
      <c r="V63" s="108"/>
      <c r="W63" s="94"/>
      <c r="X63" s="108"/>
      <c r="Y63" s="94"/>
      <c r="Z63" s="108"/>
      <c r="AA63" s="94"/>
      <c r="AB63" s="108"/>
      <c r="AC63" s="94"/>
      <c r="AD63" s="108"/>
      <c r="AE63" s="94"/>
      <c r="AF63" s="108"/>
      <c r="AG63" s="94"/>
      <c r="AH63" s="108"/>
      <c r="AI63" s="94"/>
      <c r="AJ63" s="108"/>
      <c r="AK63" s="94"/>
      <c r="AL63" s="108"/>
      <c r="AM63" s="94"/>
      <c r="AN63" s="559">
        <f t="shared" si="5"/>
        <v>16</v>
      </c>
    </row>
    <row r="64" spans="1:50" s="26" customFormat="1" ht="20.25" hidden="1" customHeight="1" x14ac:dyDescent="0.35">
      <c r="A64" s="559">
        <f t="shared" si="4"/>
        <v>17</v>
      </c>
      <c r="B64" s="141" t="s">
        <v>169</v>
      </c>
      <c r="C64" s="48">
        <v>2008</v>
      </c>
      <c r="D64" s="23" t="s">
        <v>61</v>
      </c>
      <c r="E64" s="572">
        <f t="shared" si="6"/>
        <v>0</v>
      </c>
      <c r="F64" s="413"/>
      <c r="G64" s="478"/>
      <c r="H64" s="111"/>
      <c r="I64" s="94"/>
      <c r="J64" s="100"/>
      <c r="K64" s="94"/>
      <c r="L64" s="100"/>
      <c r="M64" s="94"/>
      <c r="N64" s="100"/>
      <c r="O64" s="94"/>
      <c r="P64" s="108"/>
      <c r="Q64" s="94"/>
      <c r="R64" s="108"/>
      <c r="S64" s="94"/>
      <c r="T64" s="108"/>
      <c r="U64" s="94"/>
      <c r="V64" s="108"/>
      <c r="W64" s="94"/>
      <c r="X64" s="108"/>
      <c r="Y64" s="94"/>
      <c r="Z64" s="108"/>
      <c r="AA64" s="94"/>
      <c r="AB64" s="108"/>
      <c r="AC64" s="94"/>
      <c r="AD64" s="108"/>
      <c r="AE64" s="94"/>
      <c r="AF64" s="108"/>
      <c r="AG64" s="94"/>
      <c r="AH64" s="108"/>
      <c r="AI64" s="94"/>
      <c r="AJ64" s="108"/>
      <c r="AK64" s="94"/>
      <c r="AL64" s="108"/>
      <c r="AM64" s="94"/>
      <c r="AN64" s="559">
        <f t="shared" si="5"/>
        <v>17</v>
      </c>
    </row>
    <row r="65" spans="1:40" s="26" customFormat="1" ht="20.25" hidden="1" customHeight="1" x14ac:dyDescent="0.35">
      <c r="A65" s="559">
        <f t="shared" si="4"/>
        <v>18</v>
      </c>
      <c r="B65" s="22" t="s">
        <v>145</v>
      </c>
      <c r="C65" s="48">
        <v>2009</v>
      </c>
      <c r="D65" s="23" t="s">
        <v>19</v>
      </c>
      <c r="E65" s="572">
        <f t="shared" si="6"/>
        <v>0</v>
      </c>
      <c r="F65" s="413"/>
      <c r="G65" s="478"/>
      <c r="H65" s="416"/>
      <c r="I65" s="94"/>
      <c r="J65" s="100"/>
      <c r="K65" s="94"/>
      <c r="L65" s="100"/>
      <c r="M65" s="94"/>
      <c r="N65" s="100"/>
      <c r="O65" s="94"/>
      <c r="P65" s="108"/>
      <c r="Q65" s="94"/>
      <c r="R65" s="108"/>
      <c r="S65" s="94"/>
      <c r="T65" s="108"/>
      <c r="U65" s="94"/>
      <c r="V65" s="108"/>
      <c r="W65" s="94"/>
      <c r="X65" s="108"/>
      <c r="Y65" s="94"/>
      <c r="Z65" s="108"/>
      <c r="AA65" s="94"/>
      <c r="AB65" s="108"/>
      <c r="AC65" s="94"/>
      <c r="AD65" s="108"/>
      <c r="AE65" s="94"/>
      <c r="AF65" s="108"/>
      <c r="AG65" s="94"/>
      <c r="AH65" s="108"/>
      <c r="AI65" s="94"/>
      <c r="AJ65" s="108"/>
      <c r="AK65" s="94"/>
      <c r="AL65" s="108"/>
      <c r="AM65" s="94"/>
      <c r="AN65" s="559">
        <f t="shared" si="5"/>
        <v>18</v>
      </c>
    </row>
    <row r="66" spans="1:40" s="26" customFormat="1" ht="20.25" hidden="1" customHeight="1" x14ac:dyDescent="0.35">
      <c r="A66" s="559">
        <f t="shared" si="4"/>
        <v>19</v>
      </c>
      <c r="B66" s="230" t="s">
        <v>474</v>
      </c>
      <c r="C66" s="48">
        <v>2010</v>
      </c>
      <c r="D66" s="282" t="s">
        <v>37</v>
      </c>
      <c r="E66" s="572">
        <f t="shared" si="6"/>
        <v>0</v>
      </c>
      <c r="F66" s="413"/>
      <c r="G66" s="478"/>
      <c r="H66" s="416"/>
      <c r="I66" s="94"/>
      <c r="J66" s="108"/>
      <c r="K66" s="94"/>
      <c r="L66" s="108"/>
      <c r="M66" s="94"/>
      <c r="N66" s="108"/>
      <c r="O66" s="94"/>
      <c r="P66" s="108"/>
      <c r="Q66" s="94"/>
      <c r="R66" s="108"/>
      <c r="S66" s="94"/>
      <c r="T66" s="108"/>
      <c r="U66" s="94"/>
      <c r="V66" s="108"/>
      <c r="W66" s="94"/>
      <c r="X66" s="108"/>
      <c r="Y66" s="94"/>
      <c r="Z66" s="108"/>
      <c r="AA66" s="94"/>
      <c r="AB66" s="108"/>
      <c r="AC66" s="94"/>
      <c r="AD66" s="108"/>
      <c r="AE66" s="94"/>
      <c r="AF66" s="108"/>
      <c r="AG66" s="94"/>
      <c r="AH66" s="108"/>
      <c r="AI66" s="94"/>
      <c r="AJ66" s="108"/>
      <c r="AK66" s="94"/>
      <c r="AL66" s="108"/>
      <c r="AM66" s="94"/>
      <c r="AN66" s="559">
        <f t="shared" si="5"/>
        <v>19</v>
      </c>
    </row>
    <row r="67" spans="1:40" s="26" customFormat="1" ht="20.25" hidden="1" customHeight="1" x14ac:dyDescent="0.35">
      <c r="A67" s="559">
        <f t="shared" si="4"/>
        <v>20</v>
      </c>
      <c r="B67" s="116" t="s">
        <v>201</v>
      </c>
      <c r="C67" s="48">
        <v>2009</v>
      </c>
      <c r="D67" s="118" t="s">
        <v>48</v>
      </c>
      <c r="E67" s="572">
        <f t="shared" si="6"/>
        <v>0</v>
      </c>
      <c r="F67" s="413"/>
      <c r="G67" s="478"/>
      <c r="H67" s="409"/>
      <c r="I67" s="96"/>
      <c r="J67" s="109"/>
      <c r="K67" s="96"/>
      <c r="L67" s="109"/>
      <c r="M67" s="96"/>
      <c r="N67" s="109"/>
      <c r="O67" s="96"/>
      <c r="P67" s="109"/>
      <c r="Q67" s="96"/>
      <c r="R67" s="109"/>
      <c r="S67" s="96"/>
      <c r="T67" s="109"/>
      <c r="U67" s="96"/>
      <c r="V67" s="109"/>
      <c r="W67" s="96"/>
      <c r="X67" s="109"/>
      <c r="Y67" s="96"/>
      <c r="Z67" s="109"/>
      <c r="AA67" s="96"/>
      <c r="AB67" s="109"/>
      <c r="AC67" s="96"/>
      <c r="AD67" s="109"/>
      <c r="AE67" s="96"/>
      <c r="AF67" s="109"/>
      <c r="AG67" s="96"/>
      <c r="AH67" s="109"/>
      <c r="AI67" s="96"/>
      <c r="AJ67" s="109"/>
      <c r="AK67" s="96"/>
      <c r="AL67" s="109"/>
      <c r="AM67" s="96"/>
      <c r="AN67" s="559">
        <f t="shared" si="5"/>
        <v>20</v>
      </c>
    </row>
    <row r="68" spans="1:40" s="26" customFormat="1" ht="20.25" hidden="1" customHeight="1" x14ac:dyDescent="0.35">
      <c r="A68" s="559">
        <f t="shared" si="4"/>
        <v>21</v>
      </c>
      <c r="B68" s="22" t="s">
        <v>53</v>
      </c>
      <c r="C68" s="48">
        <v>2009</v>
      </c>
      <c r="D68" s="23" t="s">
        <v>44</v>
      </c>
      <c r="E68" s="572">
        <f t="shared" si="6"/>
        <v>0</v>
      </c>
      <c r="F68" s="413"/>
      <c r="G68" s="478"/>
      <c r="H68" s="408"/>
      <c r="I68" s="495"/>
      <c r="J68" s="109"/>
      <c r="K68" s="96"/>
      <c r="L68" s="109"/>
      <c r="M68" s="96"/>
      <c r="N68" s="109"/>
      <c r="O68" s="96"/>
      <c r="P68" s="109"/>
      <c r="Q68" s="96"/>
      <c r="R68" s="109"/>
      <c r="S68" s="96"/>
      <c r="T68" s="109"/>
      <c r="U68" s="96"/>
      <c r="V68" s="109"/>
      <c r="W68" s="96"/>
      <c r="X68" s="109"/>
      <c r="Y68" s="96"/>
      <c r="Z68" s="109"/>
      <c r="AA68" s="96"/>
      <c r="AB68" s="109"/>
      <c r="AC68" s="96"/>
      <c r="AD68" s="109"/>
      <c r="AE68" s="96"/>
      <c r="AF68" s="109"/>
      <c r="AG68" s="96"/>
      <c r="AH68" s="109"/>
      <c r="AI68" s="96"/>
      <c r="AJ68" s="109"/>
      <c r="AK68" s="96"/>
      <c r="AL68" s="109"/>
      <c r="AM68" s="96"/>
      <c r="AN68" s="559">
        <f t="shared" si="5"/>
        <v>21</v>
      </c>
    </row>
    <row r="69" spans="1:40" s="26" customFormat="1" ht="20.25" hidden="1" customHeight="1" x14ac:dyDescent="0.35">
      <c r="A69" s="559">
        <f t="shared" si="4"/>
        <v>22</v>
      </c>
      <c r="B69" s="116" t="s">
        <v>202</v>
      </c>
      <c r="C69" s="48">
        <v>2009</v>
      </c>
      <c r="D69" s="23" t="s">
        <v>18</v>
      </c>
      <c r="E69" s="572">
        <f t="shared" si="6"/>
        <v>0</v>
      </c>
      <c r="F69" s="413"/>
      <c r="G69" s="478"/>
      <c r="H69" s="408"/>
      <c r="I69" s="495"/>
      <c r="J69" s="109"/>
      <c r="K69" s="96"/>
      <c r="L69" s="109"/>
      <c r="M69" s="96"/>
      <c r="N69" s="109"/>
      <c r="O69" s="96"/>
      <c r="P69" s="109"/>
      <c r="Q69" s="96"/>
      <c r="R69" s="109"/>
      <c r="S69" s="96"/>
      <c r="T69" s="109"/>
      <c r="U69" s="96"/>
      <c r="V69" s="109"/>
      <c r="W69" s="96"/>
      <c r="X69" s="109"/>
      <c r="Y69" s="96"/>
      <c r="Z69" s="109"/>
      <c r="AA69" s="96"/>
      <c r="AB69" s="109"/>
      <c r="AC69" s="96"/>
      <c r="AD69" s="109"/>
      <c r="AE69" s="96"/>
      <c r="AF69" s="109"/>
      <c r="AG69" s="96"/>
      <c r="AH69" s="109"/>
      <c r="AI69" s="96"/>
      <c r="AJ69" s="109"/>
      <c r="AK69" s="96"/>
      <c r="AL69" s="109"/>
      <c r="AM69" s="96"/>
      <c r="AN69" s="559">
        <f t="shared" si="5"/>
        <v>22</v>
      </c>
    </row>
    <row r="70" spans="1:40" s="26" customFormat="1" ht="20.25" hidden="1" customHeight="1" x14ac:dyDescent="0.35">
      <c r="A70" s="559">
        <f t="shared" si="4"/>
        <v>23</v>
      </c>
      <c r="B70" s="76" t="s">
        <v>144</v>
      </c>
      <c r="C70" s="48">
        <v>2008</v>
      </c>
      <c r="D70" s="23" t="s">
        <v>18</v>
      </c>
      <c r="E70" s="572">
        <f t="shared" si="6"/>
        <v>0</v>
      </c>
      <c r="F70" s="413"/>
      <c r="G70" s="478"/>
      <c r="H70" s="408"/>
      <c r="I70" s="96"/>
      <c r="J70" s="109"/>
      <c r="K70" s="96"/>
      <c r="L70" s="109"/>
      <c r="M70" s="96"/>
      <c r="N70" s="109"/>
      <c r="O70" s="96"/>
      <c r="P70" s="109"/>
      <c r="Q70" s="96"/>
      <c r="R70" s="109"/>
      <c r="S70" s="96"/>
      <c r="T70" s="109"/>
      <c r="U70" s="96"/>
      <c r="V70" s="109"/>
      <c r="W70" s="96"/>
      <c r="X70" s="109"/>
      <c r="Y70" s="96"/>
      <c r="Z70" s="109"/>
      <c r="AA70" s="96"/>
      <c r="AB70" s="109"/>
      <c r="AC70" s="96"/>
      <c r="AD70" s="109"/>
      <c r="AE70" s="96"/>
      <c r="AF70" s="109"/>
      <c r="AG70" s="96"/>
      <c r="AH70" s="109"/>
      <c r="AI70" s="96"/>
      <c r="AJ70" s="109"/>
      <c r="AK70" s="96"/>
      <c r="AL70" s="109"/>
      <c r="AM70" s="96"/>
      <c r="AN70" s="559">
        <f t="shared" si="5"/>
        <v>23</v>
      </c>
    </row>
    <row r="71" spans="1:40" s="26" customFormat="1" ht="20.25" hidden="1" customHeight="1" x14ac:dyDescent="0.35">
      <c r="A71" s="559">
        <f t="shared" si="4"/>
        <v>24</v>
      </c>
      <c r="B71" s="116" t="s">
        <v>200</v>
      </c>
      <c r="C71" s="48">
        <v>2009</v>
      </c>
      <c r="D71" s="23" t="s">
        <v>18</v>
      </c>
      <c r="E71" s="572">
        <f t="shared" si="6"/>
        <v>0</v>
      </c>
      <c r="F71" s="413"/>
      <c r="G71" s="478"/>
      <c r="H71" s="408"/>
      <c r="I71" s="96"/>
      <c r="J71" s="109"/>
      <c r="K71" s="96"/>
      <c r="L71" s="109"/>
      <c r="M71" s="96"/>
      <c r="N71" s="109"/>
      <c r="O71" s="96"/>
      <c r="P71" s="109"/>
      <c r="Q71" s="96"/>
      <c r="R71" s="109"/>
      <c r="S71" s="96"/>
      <c r="T71" s="109"/>
      <c r="U71" s="96"/>
      <c r="V71" s="109"/>
      <c r="W71" s="96"/>
      <c r="X71" s="109"/>
      <c r="Y71" s="96"/>
      <c r="Z71" s="109"/>
      <c r="AA71" s="96"/>
      <c r="AB71" s="109"/>
      <c r="AC71" s="96"/>
      <c r="AD71" s="109"/>
      <c r="AE71" s="96"/>
      <c r="AF71" s="109"/>
      <c r="AG71" s="96"/>
      <c r="AH71" s="109"/>
      <c r="AI71" s="96"/>
      <c r="AJ71" s="109"/>
      <c r="AK71" s="96"/>
      <c r="AL71" s="109"/>
      <c r="AM71" s="96"/>
      <c r="AN71" s="559">
        <f t="shared" si="5"/>
        <v>24</v>
      </c>
    </row>
    <row r="72" spans="1:40" s="26" customFormat="1" ht="20.25" hidden="1" customHeight="1" x14ac:dyDescent="0.35">
      <c r="A72" s="559">
        <f t="shared" si="4"/>
        <v>25</v>
      </c>
      <c r="B72" s="344" t="s">
        <v>415</v>
      </c>
      <c r="C72" s="48">
        <v>2008</v>
      </c>
      <c r="D72" s="256" t="s">
        <v>15</v>
      </c>
      <c r="E72" s="572">
        <f t="shared" si="6"/>
        <v>0</v>
      </c>
      <c r="F72" s="413"/>
      <c r="G72" s="478"/>
      <c r="H72" s="409"/>
      <c r="I72" s="96"/>
      <c r="J72" s="109"/>
      <c r="K72" s="96"/>
      <c r="L72" s="109"/>
      <c r="M72" s="96"/>
      <c r="N72" s="109"/>
      <c r="O72" s="96"/>
      <c r="P72" s="109"/>
      <c r="Q72" s="96"/>
      <c r="R72" s="109"/>
      <c r="S72" s="96"/>
      <c r="T72" s="109"/>
      <c r="U72" s="96"/>
      <c r="V72" s="109"/>
      <c r="W72" s="96"/>
      <c r="X72" s="109"/>
      <c r="Y72" s="96"/>
      <c r="Z72" s="109"/>
      <c r="AA72" s="96"/>
      <c r="AB72" s="109"/>
      <c r="AC72" s="96"/>
      <c r="AD72" s="109"/>
      <c r="AE72" s="96"/>
      <c r="AF72" s="109"/>
      <c r="AG72" s="96"/>
      <c r="AH72" s="109"/>
      <c r="AI72" s="96"/>
      <c r="AJ72" s="109"/>
      <c r="AK72" s="96"/>
      <c r="AL72" s="109"/>
      <c r="AM72" s="96"/>
      <c r="AN72" s="559">
        <f t="shared" si="5"/>
        <v>25</v>
      </c>
    </row>
    <row r="73" spans="1:40" s="46" customFormat="1" ht="20.25" hidden="1" customHeight="1" x14ac:dyDescent="0.35">
      <c r="A73" s="559">
        <f t="shared" si="4"/>
        <v>26</v>
      </c>
      <c r="B73" s="246" t="s">
        <v>317</v>
      </c>
      <c r="C73" s="48">
        <v>2010</v>
      </c>
      <c r="D73" s="235" t="s">
        <v>26</v>
      </c>
      <c r="E73" s="572">
        <f t="shared" si="6"/>
        <v>0</v>
      </c>
      <c r="F73" s="413"/>
      <c r="G73" s="478"/>
      <c r="H73" s="409"/>
      <c r="I73" s="96"/>
      <c r="J73" s="109"/>
      <c r="K73" s="96"/>
      <c r="L73" s="109"/>
      <c r="M73" s="96"/>
      <c r="N73" s="109"/>
      <c r="O73" s="96"/>
      <c r="P73" s="109"/>
      <c r="Q73" s="96"/>
      <c r="R73" s="109"/>
      <c r="S73" s="96"/>
      <c r="T73" s="109"/>
      <c r="U73" s="96"/>
      <c r="V73" s="109"/>
      <c r="W73" s="96"/>
      <c r="X73" s="109"/>
      <c r="Y73" s="96"/>
      <c r="Z73" s="109"/>
      <c r="AA73" s="96"/>
      <c r="AB73" s="109"/>
      <c r="AC73" s="96"/>
      <c r="AD73" s="109"/>
      <c r="AE73" s="96"/>
      <c r="AF73" s="109"/>
      <c r="AG73" s="96"/>
      <c r="AH73" s="109"/>
      <c r="AI73" s="96"/>
      <c r="AJ73" s="109"/>
      <c r="AK73" s="96"/>
      <c r="AL73" s="109"/>
      <c r="AM73" s="96"/>
      <c r="AN73" s="559">
        <f t="shared" si="5"/>
        <v>26</v>
      </c>
    </row>
    <row r="74" spans="1:40" s="46" customFormat="1" ht="20.25" hidden="1" customHeight="1" x14ac:dyDescent="0.35">
      <c r="A74" s="559">
        <f t="shared" si="4"/>
        <v>27</v>
      </c>
      <c r="B74" s="236" t="s">
        <v>337</v>
      </c>
      <c r="C74" s="48">
        <v>2010</v>
      </c>
      <c r="D74" s="367" t="s">
        <v>18</v>
      </c>
      <c r="E74" s="572">
        <f t="shared" si="6"/>
        <v>0</v>
      </c>
      <c r="F74" s="413"/>
      <c r="G74" s="478"/>
      <c r="H74" s="409"/>
      <c r="I74" s="96"/>
      <c r="J74" s="109"/>
      <c r="K74" s="96"/>
      <c r="L74" s="109"/>
      <c r="M74" s="96"/>
      <c r="N74" s="109"/>
      <c r="O74" s="96"/>
      <c r="P74" s="109"/>
      <c r="Q74" s="96"/>
      <c r="R74" s="109"/>
      <c r="S74" s="96"/>
      <c r="T74" s="109"/>
      <c r="U74" s="96"/>
      <c r="V74" s="109"/>
      <c r="W74" s="96"/>
      <c r="X74" s="109"/>
      <c r="Y74" s="96"/>
      <c r="Z74" s="109"/>
      <c r="AA74" s="96"/>
      <c r="AB74" s="109"/>
      <c r="AC74" s="96"/>
      <c r="AD74" s="109"/>
      <c r="AE74" s="96"/>
      <c r="AF74" s="109"/>
      <c r="AG74" s="96"/>
      <c r="AH74" s="109"/>
      <c r="AI74" s="96"/>
      <c r="AJ74" s="109"/>
      <c r="AK74" s="96"/>
      <c r="AL74" s="109"/>
      <c r="AM74" s="96"/>
      <c r="AN74" s="559">
        <f t="shared" si="5"/>
        <v>27</v>
      </c>
    </row>
    <row r="75" spans="1:40" s="46" customFormat="1" ht="20.25" hidden="1" customHeight="1" x14ac:dyDescent="0.35">
      <c r="A75" s="559">
        <f t="shared" si="4"/>
        <v>28</v>
      </c>
      <c r="B75" s="238" t="s">
        <v>147</v>
      </c>
      <c r="C75" s="48">
        <v>2010</v>
      </c>
      <c r="D75" s="256" t="s">
        <v>21</v>
      </c>
      <c r="E75" s="572">
        <f t="shared" si="6"/>
        <v>0</v>
      </c>
      <c r="F75" s="413"/>
      <c r="G75" s="478"/>
      <c r="H75" s="409"/>
      <c r="I75" s="96"/>
      <c r="J75" s="109"/>
      <c r="K75" s="96"/>
      <c r="L75" s="109"/>
      <c r="M75" s="96"/>
      <c r="N75" s="109"/>
      <c r="O75" s="96"/>
      <c r="P75" s="109"/>
      <c r="Q75" s="96"/>
      <c r="R75" s="109"/>
      <c r="S75" s="96"/>
      <c r="T75" s="109"/>
      <c r="U75" s="96"/>
      <c r="V75" s="109"/>
      <c r="W75" s="96"/>
      <c r="X75" s="109"/>
      <c r="Y75" s="96"/>
      <c r="Z75" s="109"/>
      <c r="AA75" s="96"/>
      <c r="AB75" s="109"/>
      <c r="AC75" s="96"/>
      <c r="AD75" s="109"/>
      <c r="AE75" s="96"/>
      <c r="AF75" s="109"/>
      <c r="AG75" s="96"/>
      <c r="AH75" s="109"/>
      <c r="AI75" s="96"/>
      <c r="AJ75" s="109"/>
      <c r="AK75" s="96"/>
      <c r="AL75" s="109"/>
      <c r="AM75" s="96"/>
      <c r="AN75" s="559">
        <f t="shared" si="5"/>
        <v>28</v>
      </c>
    </row>
    <row r="76" spans="1:40" s="46" customFormat="1" ht="20.25" hidden="1" customHeight="1" x14ac:dyDescent="0.35">
      <c r="A76" s="559">
        <f t="shared" si="4"/>
        <v>29</v>
      </c>
      <c r="B76" s="257" t="s">
        <v>219</v>
      </c>
      <c r="C76" s="48">
        <v>2009</v>
      </c>
      <c r="D76" s="258" t="s">
        <v>61</v>
      </c>
      <c r="E76" s="572">
        <f t="shared" si="6"/>
        <v>0</v>
      </c>
      <c r="F76" s="413"/>
      <c r="G76" s="478"/>
      <c r="H76" s="409"/>
      <c r="I76" s="96"/>
      <c r="J76" s="109"/>
      <c r="K76" s="96"/>
      <c r="L76" s="109"/>
      <c r="M76" s="96"/>
      <c r="N76" s="109"/>
      <c r="O76" s="96"/>
      <c r="P76" s="109"/>
      <c r="Q76" s="96"/>
      <c r="R76" s="109"/>
      <c r="S76" s="96"/>
      <c r="T76" s="109"/>
      <c r="U76" s="96"/>
      <c r="V76" s="109"/>
      <c r="W76" s="96"/>
      <c r="X76" s="109"/>
      <c r="Y76" s="96"/>
      <c r="Z76" s="109"/>
      <c r="AA76" s="96"/>
      <c r="AB76" s="109"/>
      <c r="AC76" s="96"/>
      <c r="AD76" s="109"/>
      <c r="AE76" s="96"/>
      <c r="AF76" s="109"/>
      <c r="AG76" s="96"/>
      <c r="AH76" s="109"/>
      <c r="AI76" s="96"/>
      <c r="AJ76" s="109"/>
      <c r="AK76" s="96"/>
      <c r="AL76" s="109"/>
      <c r="AM76" s="96"/>
      <c r="AN76" s="559">
        <f t="shared" si="5"/>
        <v>29</v>
      </c>
    </row>
    <row r="77" spans="1:40" s="46" customFormat="1" ht="20.25" hidden="1" customHeight="1" x14ac:dyDescent="0.35">
      <c r="A77" s="587"/>
      <c r="B77" s="230" t="s">
        <v>218</v>
      </c>
      <c r="C77" s="48">
        <v>2009</v>
      </c>
      <c r="D77" s="282" t="s">
        <v>77</v>
      </c>
      <c r="E77" s="572">
        <f t="shared" si="6"/>
        <v>0</v>
      </c>
      <c r="F77" s="413"/>
      <c r="G77" s="478"/>
      <c r="H77" s="409"/>
      <c r="I77" s="96"/>
      <c r="J77" s="109"/>
      <c r="K77" s="96"/>
      <c r="L77" s="109"/>
      <c r="M77" s="96"/>
      <c r="N77" s="109"/>
      <c r="O77" s="96"/>
      <c r="P77" s="109"/>
      <c r="Q77" s="96"/>
      <c r="R77" s="109"/>
      <c r="S77" s="96"/>
      <c r="T77" s="109"/>
      <c r="U77" s="96"/>
      <c r="V77" s="109"/>
      <c r="W77" s="96"/>
      <c r="X77" s="109"/>
      <c r="Y77" s="96"/>
      <c r="Z77" s="109"/>
      <c r="AA77" s="96"/>
      <c r="AB77" s="109"/>
      <c r="AC77" s="96"/>
      <c r="AD77" s="109"/>
      <c r="AE77" s="96"/>
      <c r="AF77" s="109"/>
      <c r="AG77" s="96"/>
      <c r="AH77" s="109"/>
      <c r="AI77" s="96"/>
      <c r="AJ77" s="109"/>
      <c r="AK77" s="96"/>
      <c r="AL77" s="109"/>
      <c r="AM77" s="96"/>
      <c r="AN77" s="587"/>
    </row>
    <row r="78" spans="1:40" s="46" customFormat="1" ht="20.25" hidden="1" customHeight="1" x14ac:dyDescent="0.35">
      <c r="A78" s="588"/>
      <c r="B78" s="230" t="s">
        <v>108</v>
      </c>
      <c r="C78" s="48">
        <v>2009</v>
      </c>
      <c r="D78" s="230" t="s">
        <v>41</v>
      </c>
      <c r="E78" s="572">
        <f t="shared" si="6"/>
        <v>0</v>
      </c>
      <c r="F78" s="413"/>
      <c r="G78" s="478"/>
      <c r="H78" s="111"/>
      <c r="I78" s="94"/>
      <c r="J78" s="108"/>
      <c r="K78" s="94"/>
      <c r="L78" s="108"/>
      <c r="M78" s="94"/>
      <c r="N78" s="108"/>
      <c r="O78" s="94"/>
      <c r="P78" s="108"/>
      <c r="Q78" s="94"/>
      <c r="R78" s="108"/>
      <c r="S78" s="94"/>
      <c r="T78" s="108"/>
      <c r="U78" s="94"/>
      <c r="V78" s="108"/>
      <c r="W78" s="94"/>
      <c r="X78" s="108"/>
      <c r="Y78" s="94"/>
      <c r="Z78" s="108"/>
      <c r="AA78" s="94"/>
      <c r="AB78" s="108"/>
      <c r="AC78" s="47"/>
      <c r="AD78" s="108"/>
      <c r="AE78" s="94"/>
      <c r="AF78" s="111"/>
      <c r="AG78" s="94"/>
      <c r="AH78" s="108"/>
      <c r="AI78" s="94"/>
      <c r="AJ78" s="108"/>
      <c r="AK78" s="94"/>
      <c r="AL78" s="108"/>
      <c r="AM78" s="94"/>
      <c r="AN78" s="588"/>
    </row>
    <row r="79" spans="1:40" s="46" customFormat="1" ht="20.25" customHeight="1" thickBot="1" x14ac:dyDescent="0.4">
      <c r="A79" s="588"/>
      <c r="B79" s="71"/>
      <c r="C79" s="47"/>
      <c r="D79" s="23"/>
      <c r="E79" s="572"/>
      <c r="F79" s="413"/>
      <c r="G79" s="478"/>
      <c r="H79" s="111"/>
      <c r="I79" s="94"/>
      <c r="J79" s="108"/>
      <c r="K79" s="94"/>
      <c r="L79" s="108"/>
      <c r="M79" s="94"/>
      <c r="N79" s="108"/>
      <c r="O79" s="94"/>
      <c r="P79" s="108"/>
      <c r="Q79" s="94"/>
      <c r="R79" s="108"/>
      <c r="S79" s="94"/>
      <c r="T79" s="108"/>
      <c r="U79" s="94"/>
      <c r="V79" s="108"/>
      <c r="W79" s="94"/>
      <c r="X79" s="108"/>
      <c r="Y79" s="94"/>
      <c r="Z79" s="108"/>
      <c r="AA79" s="94"/>
      <c r="AB79" s="108"/>
      <c r="AC79" s="47"/>
      <c r="AD79" s="108"/>
      <c r="AE79" s="96"/>
      <c r="AF79" s="111"/>
      <c r="AG79" s="94"/>
      <c r="AH79" s="108"/>
      <c r="AI79" s="94"/>
      <c r="AJ79" s="108"/>
      <c r="AK79" s="94"/>
      <c r="AL79" s="108"/>
      <c r="AM79" s="94"/>
      <c r="AN79" s="588"/>
    </row>
    <row r="80" spans="1:40" s="26" customFormat="1" ht="20.25" customHeight="1" thickBot="1" x14ac:dyDescent="0.4">
      <c r="A80" s="589"/>
      <c r="B80" s="71"/>
      <c r="C80" s="47"/>
      <c r="D80" s="23"/>
      <c r="E80" s="573"/>
      <c r="F80" s="414"/>
      <c r="G80" s="479"/>
      <c r="H80" s="316"/>
      <c r="I80" s="155">
        <f>SUM(I48:I73)</f>
        <v>270.39999999999998</v>
      </c>
      <c r="J80" s="199"/>
      <c r="K80" s="155">
        <f>SUM(K48:K73)</f>
        <v>173</v>
      </c>
      <c r="L80" s="199"/>
      <c r="M80" s="155">
        <f>SUM(M48:M73)</f>
        <v>326</v>
      </c>
      <c r="N80" s="199"/>
      <c r="O80" s="155">
        <f>SUM(O48:O73)</f>
        <v>175</v>
      </c>
      <c r="P80" s="199"/>
      <c r="Q80" s="155">
        <f>SUM(Q48:Q73)</f>
        <v>175</v>
      </c>
      <c r="R80" s="199"/>
      <c r="S80" s="155">
        <f>SUM(S48:S73)</f>
        <v>173</v>
      </c>
      <c r="T80" s="199"/>
      <c r="U80" s="155">
        <f>SUM(U48:U73)</f>
        <v>224.89999999999998</v>
      </c>
      <c r="V80" s="199"/>
      <c r="W80" s="155">
        <f>SUM(W48:W73)</f>
        <v>224.89999999999998</v>
      </c>
      <c r="X80" s="199"/>
      <c r="Y80" s="155">
        <f>SUM(Y48:Y73)</f>
        <v>169</v>
      </c>
      <c r="Z80" s="199"/>
      <c r="AA80" s="155">
        <f>SUM(AA48:AA73)</f>
        <v>173</v>
      </c>
      <c r="AB80" s="199"/>
      <c r="AC80" s="315">
        <f>SUM(AC48:AC73)</f>
        <v>0</v>
      </c>
      <c r="AD80" s="199"/>
      <c r="AE80" s="155">
        <f>SUM(AE48:AE73)</f>
        <v>0</v>
      </c>
      <c r="AF80" s="316"/>
      <c r="AG80" s="155">
        <f>SUM(AG48:AG73)</f>
        <v>0</v>
      </c>
      <c r="AH80" s="199"/>
      <c r="AI80" s="155">
        <f>SUM(AI48:AI73)</f>
        <v>0</v>
      </c>
      <c r="AJ80" s="199"/>
      <c r="AK80" s="155">
        <f>SUM(AK48:AK73)</f>
        <v>0</v>
      </c>
      <c r="AL80" s="199"/>
      <c r="AM80" s="155">
        <f>SUM(AM48:AM73)</f>
        <v>0</v>
      </c>
      <c r="AN80" s="589"/>
    </row>
    <row r="82" spans="8:20" ht="26" customHeight="1" x14ac:dyDescent="0.35">
      <c r="H82" s="142"/>
      <c r="I82" s="143" t="s">
        <v>271</v>
      </c>
      <c r="J82" s="27"/>
      <c r="K82" s="27"/>
      <c r="L82" s="27"/>
      <c r="M82" s="88"/>
      <c r="N82" s="225"/>
      <c r="O82" s="143" t="s">
        <v>272</v>
      </c>
      <c r="P82" s="45"/>
      <c r="Q82" s="18"/>
      <c r="R82" s="45"/>
      <c r="S82" s="158"/>
      <c r="T82" s="143" t="s">
        <v>302</v>
      </c>
    </row>
  </sheetData>
  <sheetProtection algorithmName="SHA-512" hashValue="MLvFzUv9+0p/6VjlEj4tmor0J0dcCE0K3vfpxpcawCQA7WsNcv25EDvGJTSeR2Jl35zxnbWQN1oL7ivEd89fBw==" saltValue="+G9N3Bu42+FAMUxNbpSzxA==" spinCount="100000" sheet="1"/>
  <sortState ref="B48:AA60">
    <sortCondition descending="1" ref="E48:E60"/>
  </sortState>
  <customSheetViews>
    <customSheetView guid="{58E021BF-97D1-4B64-8CE7-89613EB62F48}" scale="75" hiddenColumns="1" topLeftCell="A24">
      <selection activeCell="E46" sqref="E46"/>
      <pageMargins left="0.23622047244094491" right="7.874015748031496E-2" top="0.74803149606299213" bottom="0.74803149606299213" header="0.31496062992125984" footer="0.31496062992125984"/>
      <pageSetup paperSize="9" scale="45" orientation="portrait" r:id="rId1"/>
    </customSheetView>
  </customSheetViews>
  <mergeCells count="80">
    <mergeCell ref="T46:U46"/>
    <mergeCell ref="A3:AN3"/>
    <mergeCell ref="A5:AN5"/>
    <mergeCell ref="V46:W46"/>
    <mergeCell ref="T7:U7"/>
    <mergeCell ref="N46:O46"/>
    <mergeCell ref="H46:I46"/>
    <mergeCell ref="J46:K46"/>
    <mergeCell ref="L46:M46"/>
    <mergeCell ref="A44:AN44"/>
    <mergeCell ref="Z6:AA6"/>
    <mergeCell ref="X46:Y46"/>
    <mergeCell ref="P46:Q46"/>
    <mergeCell ref="R46:S46"/>
    <mergeCell ref="AD7:AE7"/>
    <mergeCell ref="AH6:AI6"/>
    <mergeCell ref="AH7:AI7"/>
    <mergeCell ref="AH45:AI45"/>
    <mergeCell ref="AH46:AI46"/>
    <mergeCell ref="A1:AM1"/>
    <mergeCell ref="AF6:AG6"/>
    <mergeCell ref="AF7:AG7"/>
    <mergeCell ref="AF45:AG45"/>
    <mergeCell ref="AL45:AM45"/>
    <mergeCell ref="H6:I6"/>
    <mergeCell ref="J6:K6"/>
    <mergeCell ref="P6:Q6"/>
    <mergeCell ref="L6:M6"/>
    <mergeCell ref="N6:O6"/>
    <mergeCell ref="R6:S6"/>
    <mergeCell ref="T6:U6"/>
    <mergeCell ref="AL46:AM46"/>
    <mergeCell ref="AJ6:AK6"/>
    <mergeCell ref="AJ7:AK7"/>
    <mergeCell ref="AJ45:AK45"/>
    <mergeCell ref="AJ46:AK46"/>
    <mergeCell ref="AL6:AM6"/>
    <mergeCell ref="AL7:AM7"/>
    <mergeCell ref="AF46:AG46"/>
    <mergeCell ref="V6:W6"/>
    <mergeCell ref="AB6:AC6"/>
    <mergeCell ref="J7:K7"/>
    <mergeCell ref="H45:I45"/>
    <mergeCell ref="R7:S7"/>
    <mergeCell ref="P7:Q7"/>
    <mergeCell ref="P45:Q45"/>
    <mergeCell ref="J45:K45"/>
    <mergeCell ref="L45:M45"/>
    <mergeCell ref="T45:U45"/>
    <mergeCell ref="L7:M7"/>
    <mergeCell ref="N7:O7"/>
    <mergeCell ref="N45:O45"/>
    <mergeCell ref="R45:S45"/>
    <mergeCell ref="AD46:AE46"/>
    <mergeCell ref="B7:G7"/>
    <mergeCell ref="B46:G46"/>
    <mergeCell ref="X6:Y6"/>
    <mergeCell ref="AD6:AE6"/>
    <mergeCell ref="H7:I7"/>
    <mergeCell ref="V45:W45"/>
    <mergeCell ref="V7:W7"/>
    <mergeCell ref="AB46:AC46"/>
    <mergeCell ref="Z7:AA7"/>
    <mergeCell ref="Z45:AA45"/>
    <mergeCell ref="Z46:AA46"/>
    <mergeCell ref="AD45:AE45"/>
    <mergeCell ref="X45:Y45"/>
    <mergeCell ref="AB7:AC7"/>
    <mergeCell ref="AB45:AC45"/>
    <mergeCell ref="X7:Y7"/>
    <mergeCell ref="AO7:AP7"/>
    <mergeCell ref="AQ7:AR7"/>
    <mergeCell ref="AS7:AT7"/>
    <mergeCell ref="AU7:AV7"/>
    <mergeCell ref="AW7:AX7"/>
    <mergeCell ref="AO46:AP46"/>
    <mergeCell ref="AQ46:AR46"/>
    <mergeCell ref="AS46:AT46"/>
    <mergeCell ref="AU46:AV46"/>
    <mergeCell ref="AW46:AX46"/>
  </mergeCells>
  <pageMargins left="3.937007874015748E-2" right="0" top="0.15748031496062992" bottom="0" header="0.31496062992125984" footer="0.31496062992125984"/>
  <pageSetup paperSize="9" scale="45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66FF"/>
  </sheetPr>
  <dimension ref="A1:AX111"/>
  <sheetViews>
    <sheetView topLeftCell="A37" zoomScale="55" zoomScaleNormal="55" workbookViewId="0">
      <selection activeCell="E55" sqref="E55"/>
    </sheetView>
  </sheetViews>
  <sheetFormatPr baseColWidth="10" defaultColWidth="11.453125" defaultRowHeight="12.5" x14ac:dyDescent="0.35"/>
  <cols>
    <col min="1" max="1" width="5.81640625" style="561" bestFit="1" customWidth="1"/>
    <col min="2" max="2" width="28.6328125" style="24" bestFit="1" customWidth="1"/>
    <col min="3" max="3" width="7.36328125" style="25" customWidth="1"/>
    <col min="4" max="4" width="31.1796875" style="24" customWidth="1"/>
    <col min="5" max="5" width="8.36328125" style="561" customWidth="1"/>
    <col min="6" max="7" width="12" style="24" customWidth="1"/>
    <col min="8" max="8" width="8.6328125" style="25" customWidth="1"/>
    <col min="9" max="9" width="9.453125" style="24" customWidth="1"/>
    <col min="10" max="10" width="9" style="24" customWidth="1"/>
    <col min="11" max="11" width="8.1796875" style="24" customWidth="1"/>
    <col min="12" max="12" width="8.36328125" style="24" customWidth="1"/>
    <col min="13" max="13" width="7.81640625" style="24" customWidth="1"/>
    <col min="14" max="14" width="8.6328125" style="24" customWidth="1"/>
    <col min="15" max="15" width="8.1796875" style="24" customWidth="1"/>
    <col min="16" max="20" width="9.453125" style="24" customWidth="1"/>
    <col min="21" max="21" width="11.1796875" style="24" customWidth="1"/>
    <col min="22" max="27" width="9.453125" style="24" customWidth="1"/>
    <col min="28" max="38" width="9.453125" style="24" hidden="1" customWidth="1"/>
    <col min="39" max="39" width="9" style="24" hidden="1" customWidth="1"/>
    <col min="40" max="40" width="5.81640625" style="561" bestFit="1" customWidth="1"/>
    <col min="41" max="41" width="4.1796875" style="24" hidden="1" customWidth="1"/>
    <col min="42" max="42" width="5.1796875" style="24" hidden="1" customWidth="1"/>
    <col min="43" max="43" width="6.36328125" style="24" hidden="1" customWidth="1"/>
    <col min="44" max="44" width="6.1796875" style="24" hidden="1" customWidth="1"/>
    <col min="45" max="45" width="4.6328125" style="24" hidden="1" customWidth="1"/>
    <col min="46" max="46" width="6" style="24" hidden="1" customWidth="1"/>
    <col min="47" max="47" width="5.36328125" style="24" hidden="1" customWidth="1"/>
    <col min="48" max="48" width="6" style="24" hidden="1" customWidth="1"/>
    <col min="49" max="49" width="5.81640625" style="24" hidden="1" customWidth="1"/>
    <col min="50" max="50" width="6" style="24" hidden="1" customWidth="1"/>
    <col min="51" max="51" width="3.1796875" style="24" customWidth="1"/>
    <col min="52" max="16384" width="11.453125" style="24"/>
  </cols>
  <sheetData>
    <row r="1" spans="1:40" s="17" customFormat="1" ht="16.5" hidden="1" x14ac:dyDescent="0.35">
      <c r="A1" s="574">
        <v>20</v>
      </c>
      <c r="B1" s="31"/>
      <c r="C1" s="50"/>
      <c r="D1" s="32"/>
      <c r="E1" s="582"/>
      <c r="F1" s="59"/>
      <c r="G1" s="59"/>
      <c r="H1" s="33"/>
      <c r="I1" s="34"/>
      <c r="J1" s="33"/>
      <c r="K1" s="34"/>
      <c r="L1" s="33"/>
      <c r="M1" s="34"/>
      <c r="N1" s="33"/>
      <c r="O1" s="34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574">
        <v>20</v>
      </c>
    </row>
    <row r="2" spans="1:40" s="17" customFormat="1" ht="16.5" hidden="1" x14ac:dyDescent="0.35">
      <c r="A2" s="575">
        <v>21</v>
      </c>
      <c r="B2" s="36"/>
      <c r="C2" s="51"/>
      <c r="D2" s="37"/>
      <c r="E2" s="583"/>
      <c r="F2" s="60"/>
      <c r="G2" s="60"/>
      <c r="H2" s="38"/>
      <c r="I2" s="39"/>
      <c r="J2" s="38"/>
      <c r="K2" s="39"/>
      <c r="L2" s="38"/>
      <c r="M2" s="39"/>
      <c r="N2" s="38"/>
      <c r="O2" s="39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75">
        <v>21</v>
      </c>
    </row>
    <row r="3" spans="1:40" s="17" customFormat="1" ht="16.5" hidden="1" x14ac:dyDescent="0.35">
      <c r="A3" s="575">
        <v>22</v>
      </c>
      <c r="B3" s="36"/>
      <c r="C3" s="51"/>
      <c r="D3" s="37"/>
      <c r="E3" s="583"/>
      <c r="F3" s="60"/>
      <c r="G3" s="60"/>
      <c r="H3" s="38"/>
      <c r="I3" s="39"/>
      <c r="J3" s="38"/>
      <c r="K3" s="39"/>
      <c r="L3" s="38"/>
      <c r="M3" s="39"/>
      <c r="N3" s="38"/>
      <c r="O3" s="39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575">
        <v>22</v>
      </c>
    </row>
    <row r="4" spans="1:40" s="17" customFormat="1" ht="16.5" hidden="1" x14ac:dyDescent="0.35">
      <c r="A4" s="575">
        <v>23</v>
      </c>
      <c r="B4" s="36"/>
      <c r="C4" s="51"/>
      <c r="D4" s="37"/>
      <c r="E4" s="583"/>
      <c r="F4" s="60"/>
      <c r="G4" s="60"/>
      <c r="H4" s="38"/>
      <c r="I4" s="39"/>
      <c r="J4" s="38"/>
      <c r="K4" s="39"/>
      <c r="L4" s="38"/>
      <c r="M4" s="39"/>
      <c r="N4" s="38"/>
      <c r="O4" s="39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575">
        <v>23</v>
      </c>
    </row>
    <row r="5" spans="1:40" s="17" customFormat="1" ht="16.5" hidden="1" x14ac:dyDescent="0.35">
      <c r="A5" s="575">
        <v>24</v>
      </c>
      <c r="B5" s="36"/>
      <c r="C5" s="51"/>
      <c r="D5" s="37"/>
      <c r="E5" s="583"/>
      <c r="F5" s="60"/>
      <c r="G5" s="60"/>
      <c r="H5" s="38"/>
      <c r="I5" s="39"/>
      <c r="J5" s="38"/>
      <c r="K5" s="39"/>
      <c r="L5" s="38"/>
      <c r="M5" s="39"/>
      <c r="N5" s="38"/>
      <c r="O5" s="39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575">
        <v>24</v>
      </c>
    </row>
    <row r="6" spans="1:40" s="17" customFormat="1" ht="16.5" hidden="1" x14ac:dyDescent="0.35">
      <c r="A6" s="575">
        <v>25</v>
      </c>
      <c r="B6" s="36"/>
      <c r="C6" s="51"/>
      <c r="D6" s="37"/>
      <c r="E6" s="583"/>
      <c r="F6" s="60"/>
      <c r="G6" s="60"/>
      <c r="H6" s="38"/>
      <c r="I6" s="39"/>
      <c r="J6" s="38"/>
      <c r="K6" s="39"/>
      <c r="L6" s="38"/>
      <c r="M6" s="39"/>
      <c r="N6" s="38"/>
      <c r="O6" s="39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575">
        <v>25</v>
      </c>
    </row>
    <row r="7" spans="1:40" s="17" customFormat="1" ht="16.5" hidden="1" x14ac:dyDescent="0.35">
      <c r="A7" s="575">
        <v>26</v>
      </c>
      <c r="B7" s="36"/>
      <c r="C7" s="51"/>
      <c r="D7" s="37"/>
      <c r="E7" s="583"/>
      <c r="F7" s="60"/>
      <c r="G7" s="60"/>
      <c r="H7" s="38"/>
      <c r="I7" s="39"/>
      <c r="J7" s="38"/>
      <c r="K7" s="39"/>
      <c r="L7" s="38"/>
      <c r="M7" s="39"/>
      <c r="N7" s="38"/>
      <c r="O7" s="39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575">
        <v>26</v>
      </c>
    </row>
    <row r="8" spans="1:40" s="17" customFormat="1" ht="16.5" hidden="1" x14ac:dyDescent="0.35">
      <c r="A8" s="575">
        <v>27</v>
      </c>
      <c r="B8" s="36"/>
      <c r="C8" s="51"/>
      <c r="D8" s="37"/>
      <c r="E8" s="583"/>
      <c r="F8" s="60"/>
      <c r="G8" s="60"/>
      <c r="H8" s="38"/>
      <c r="I8" s="39"/>
      <c r="J8" s="38"/>
      <c r="K8" s="39"/>
      <c r="L8" s="38"/>
      <c r="M8" s="39"/>
      <c r="N8" s="38"/>
      <c r="O8" s="39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575">
        <v>27</v>
      </c>
    </row>
    <row r="9" spans="1:40" s="17" customFormat="1" ht="16.5" hidden="1" x14ac:dyDescent="0.35">
      <c r="A9" s="575">
        <v>28</v>
      </c>
      <c r="B9" s="36"/>
      <c r="C9" s="51"/>
      <c r="D9" s="37"/>
      <c r="E9" s="583"/>
      <c r="F9" s="60"/>
      <c r="G9" s="60"/>
      <c r="H9" s="38"/>
      <c r="I9" s="39"/>
      <c r="J9" s="38"/>
      <c r="K9" s="39"/>
      <c r="L9" s="38"/>
      <c r="M9" s="39"/>
      <c r="N9" s="38"/>
      <c r="O9" s="39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575">
        <v>28</v>
      </c>
    </row>
    <row r="10" spans="1:40" s="17" customFormat="1" ht="16.5" hidden="1" x14ac:dyDescent="0.35">
      <c r="A10" s="575">
        <v>29</v>
      </c>
      <c r="B10" s="36"/>
      <c r="C10" s="51"/>
      <c r="D10" s="37"/>
      <c r="E10" s="583"/>
      <c r="F10" s="60"/>
      <c r="G10" s="60"/>
      <c r="H10" s="38"/>
      <c r="I10" s="39"/>
      <c r="J10" s="38"/>
      <c r="K10" s="39"/>
      <c r="L10" s="38"/>
      <c r="M10" s="39"/>
      <c r="N10" s="38"/>
      <c r="O10" s="39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575">
        <v>29</v>
      </c>
    </row>
    <row r="11" spans="1:40" s="17" customFormat="1" ht="16.5" hidden="1" x14ac:dyDescent="0.35">
      <c r="A11" s="575">
        <v>30</v>
      </c>
      <c r="B11" s="36"/>
      <c r="C11" s="51"/>
      <c r="D11" s="37"/>
      <c r="E11" s="583"/>
      <c r="F11" s="60"/>
      <c r="G11" s="60"/>
      <c r="H11" s="38"/>
      <c r="I11" s="39"/>
      <c r="J11" s="38"/>
      <c r="K11" s="39"/>
      <c r="L11" s="38"/>
      <c r="M11" s="39"/>
      <c r="N11" s="38"/>
      <c r="O11" s="39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575">
        <v>30</v>
      </c>
    </row>
    <row r="12" spans="1:40" s="17" customFormat="1" ht="16.5" hidden="1" x14ac:dyDescent="0.35">
      <c r="A12" s="575">
        <v>31</v>
      </c>
      <c r="B12" s="36"/>
      <c r="C12" s="51"/>
      <c r="D12" s="37"/>
      <c r="E12" s="583"/>
      <c r="F12" s="60"/>
      <c r="G12" s="60"/>
      <c r="H12" s="38"/>
      <c r="I12" s="39"/>
      <c r="J12" s="38"/>
      <c r="K12" s="39"/>
      <c r="L12" s="38"/>
      <c r="M12" s="39"/>
      <c r="N12" s="38"/>
      <c r="O12" s="39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575">
        <v>31</v>
      </c>
    </row>
    <row r="13" spans="1:40" s="17" customFormat="1" ht="16.5" hidden="1" x14ac:dyDescent="0.35">
      <c r="A13" s="575">
        <v>32</v>
      </c>
      <c r="B13" s="36"/>
      <c r="C13" s="51"/>
      <c r="D13" s="37"/>
      <c r="E13" s="583"/>
      <c r="F13" s="60"/>
      <c r="G13" s="60"/>
      <c r="H13" s="38"/>
      <c r="I13" s="39"/>
      <c r="J13" s="38"/>
      <c r="K13" s="39"/>
      <c r="L13" s="38"/>
      <c r="M13" s="39"/>
      <c r="N13" s="38"/>
      <c r="O13" s="39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575">
        <v>32</v>
      </c>
    </row>
    <row r="14" spans="1:40" s="17" customFormat="1" ht="16.5" hidden="1" x14ac:dyDescent="0.35">
      <c r="A14" s="575">
        <v>33</v>
      </c>
      <c r="B14" s="36"/>
      <c r="C14" s="51"/>
      <c r="D14" s="37"/>
      <c r="E14" s="583"/>
      <c r="F14" s="60"/>
      <c r="G14" s="60"/>
      <c r="H14" s="38"/>
      <c r="I14" s="39"/>
      <c r="J14" s="38"/>
      <c r="K14" s="39"/>
      <c r="L14" s="38"/>
      <c r="M14" s="39"/>
      <c r="N14" s="38"/>
      <c r="O14" s="39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575">
        <v>33</v>
      </c>
    </row>
    <row r="15" spans="1:40" s="17" customFormat="1" ht="16.5" hidden="1" x14ac:dyDescent="0.35">
      <c r="A15" s="575">
        <v>34</v>
      </c>
      <c r="B15" s="36"/>
      <c r="C15" s="51"/>
      <c r="D15" s="37"/>
      <c r="E15" s="583"/>
      <c r="F15" s="60"/>
      <c r="G15" s="60"/>
      <c r="H15" s="38"/>
      <c r="I15" s="39"/>
      <c r="J15" s="38"/>
      <c r="K15" s="39"/>
      <c r="L15" s="38"/>
      <c r="M15" s="39"/>
      <c r="N15" s="38"/>
      <c r="O15" s="39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575">
        <v>34</v>
      </c>
    </row>
    <row r="16" spans="1:40" s="17" customFormat="1" ht="16.5" hidden="1" x14ac:dyDescent="0.35">
      <c r="A16" s="575">
        <v>35</v>
      </c>
      <c r="B16" s="36"/>
      <c r="C16" s="51"/>
      <c r="D16" s="37"/>
      <c r="E16" s="583"/>
      <c r="F16" s="60"/>
      <c r="G16" s="60"/>
      <c r="H16" s="38"/>
      <c r="I16" s="39"/>
      <c r="J16" s="38"/>
      <c r="K16" s="39"/>
      <c r="L16" s="38"/>
      <c r="M16" s="39"/>
      <c r="N16" s="38"/>
      <c r="O16" s="39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575">
        <v>35</v>
      </c>
    </row>
    <row r="17" spans="1:40" s="17" customFormat="1" ht="16.5" hidden="1" x14ac:dyDescent="0.35">
      <c r="A17" s="575">
        <v>36</v>
      </c>
      <c r="B17" s="36"/>
      <c r="C17" s="51"/>
      <c r="D17" s="37"/>
      <c r="E17" s="583"/>
      <c r="F17" s="60"/>
      <c r="G17" s="60"/>
      <c r="H17" s="38"/>
      <c r="I17" s="39"/>
      <c r="J17" s="38"/>
      <c r="K17" s="39"/>
      <c r="L17" s="38"/>
      <c r="M17" s="39"/>
      <c r="N17" s="38"/>
      <c r="O17" s="39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575">
        <v>36</v>
      </c>
    </row>
    <row r="18" spans="1:40" s="17" customFormat="1" ht="16.5" hidden="1" x14ac:dyDescent="0.35">
      <c r="A18" s="575">
        <v>37</v>
      </c>
      <c r="B18" s="36"/>
      <c r="C18" s="51"/>
      <c r="D18" s="37"/>
      <c r="E18" s="583"/>
      <c r="F18" s="60"/>
      <c r="G18" s="60"/>
      <c r="H18" s="38"/>
      <c r="I18" s="39"/>
      <c r="J18" s="38"/>
      <c r="K18" s="39"/>
      <c r="L18" s="38"/>
      <c r="M18" s="39"/>
      <c r="N18" s="38"/>
      <c r="O18" s="39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575">
        <v>37</v>
      </c>
    </row>
    <row r="19" spans="1:40" s="17" customFormat="1" ht="16.5" hidden="1" x14ac:dyDescent="0.35">
      <c r="A19" s="575">
        <v>38</v>
      </c>
      <c r="B19" s="36"/>
      <c r="C19" s="51"/>
      <c r="D19" s="37"/>
      <c r="E19" s="583"/>
      <c r="F19" s="60"/>
      <c r="G19" s="60"/>
      <c r="H19" s="38"/>
      <c r="I19" s="39"/>
      <c r="J19" s="38"/>
      <c r="K19" s="39"/>
      <c r="L19" s="38"/>
      <c r="M19" s="39"/>
      <c r="N19" s="38"/>
      <c r="O19" s="39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575">
        <v>38</v>
      </c>
    </row>
    <row r="20" spans="1:40" s="17" customFormat="1" ht="16.5" hidden="1" x14ac:dyDescent="0.35">
      <c r="A20" s="575">
        <v>39</v>
      </c>
      <c r="B20" s="36"/>
      <c r="C20" s="51"/>
      <c r="D20" s="37"/>
      <c r="E20" s="583"/>
      <c r="F20" s="60"/>
      <c r="G20" s="60"/>
      <c r="H20" s="38"/>
      <c r="I20" s="39"/>
      <c r="J20" s="38"/>
      <c r="K20" s="39"/>
      <c r="L20" s="38"/>
      <c r="M20" s="39"/>
      <c r="N20" s="38"/>
      <c r="O20" s="39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575">
        <v>39</v>
      </c>
    </row>
    <row r="21" spans="1:40" s="17" customFormat="1" ht="16.5" hidden="1" x14ac:dyDescent="0.35">
      <c r="A21" s="575">
        <v>40</v>
      </c>
      <c r="B21" s="36"/>
      <c r="C21" s="51"/>
      <c r="D21" s="37"/>
      <c r="E21" s="583"/>
      <c r="F21" s="60"/>
      <c r="G21" s="60"/>
      <c r="H21" s="38"/>
      <c r="I21" s="39"/>
      <c r="J21" s="38"/>
      <c r="K21" s="39"/>
      <c r="L21" s="38"/>
      <c r="M21" s="39"/>
      <c r="N21" s="38"/>
      <c r="O21" s="39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575">
        <v>40</v>
      </c>
    </row>
    <row r="22" spans="1:40" s="17" customFormat="1" ht="16.5" hidden="1" x14ac:dyDescent="0.35">
      <c r="A22" s="575">
        <v>41</v>
      </c>
      <c r="B22" s="36"/>
      <c r="C22" s="51"/>
      <c r="D22" s="37"/>
      <c r="E22" s="583"/>
      <c r="F22" s="60"/>
      <c r="G22" s="60"/>
      <c r="H22" s="38"/>
      <c r="I22" s="39"/>
      <c r="J22" s="38"/>
      <c r="K22" s="39"/>
      <c r="L22" s="38"/>
      <c r="M22" s="39"/>
      <c r="N22" s="38"/>
      <c r="O22" s="39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575">
        <v>41</v>
      </c>
    </row>
    <row r="23" spans="1:40" s="17" customFormat="1" ht="16.5" hidden="1" x14ac:dyDescent="0.35">
      <c r="A23" s="575">
        <v>42</v>
      </c>
      <c r="B23" s="36"/>
      <c r="C23" s="51"/>
      <c r="D23" s="37"/>
      <c r="E23" s="583"/>
      <c r="F23" s="60"/>
      <c r="G23" s="60"/>
      <c r="H23" s="38"/>
      <c r="I23" s="39"/>
      <c r="J23" s="38"/>
      <c r="K23" s="39"/>
      <c r="L23" s="38"/>
      <c r="M23" s="39"/>
      <c r="N23" s="38"/>
      <c r="O23" s="39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575">
        <v>42</v>
      </c>
    </row>
    <row r="24" spans="1:40" s="17" customFormat="1" ht="16.5" hidden="1" x14ac:dyDescent="0.35">
      <c r="A24" s="575">
        <v>43</v>
      </c>
      <c r="B24" s="36"/>
      <c r="C24" s="51"/>
      <c r="D24" s="37"/>
      <c r="E24" s="583"/>
      <c r="F24" s="60"/>
      <c r="G24" s="60"/>
      <c r="H24" s="38"/>
      <c r="I24" s="39"/>
      <c r="J24" s="38"/>
      <c r="K24" s="39"/>
      <c r="L24" s="38"/>
      <c r="M24" s="39"/>
      <c r="N24" s="38"/>
      <c r="O24" s="39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575">
        <v>43</v>
      </c>
    </row>
    <row r="25" spans="1:40" s="17" customFormat="1" ht="16.5" hidden="1" x14ac:dyDescent="0.35">
      <c r="A25" s="575">
        <v>44</v>
      </c>
      <c r="B25" s="36"/>
      <c r="C25" s="51"/>
      <c r="D25" s="37"/>
      <c r="E25" s="583"/>
      <c r="F25" s="60"/>
      <c r="G25" s="60"/>
      <c r="H25" s="38"/>
      <c r="I25" s="39"/>
      <c r="J25" s="38"/>
      <c r="K25" s="39"/>
      <c r="L25" s="38"/>
      <c r="M25" s="39"/>
      <c r="N25" s="38"/>
      <c r="O25" s="39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575">
        <v>44</v>
      </c>
    </row>
    <row r="26" spans="1:40" s="17" customFormat="1" ht="17" hidden="1" thickBot="1" x14ac:dyDescent="0.4">
      <c r="A26" s="575">
        <v>45</v>
      </c>
      <c r="B26" s="41"/>
      <c r="C26" s="52"/>
      <c r="D26" s="42"/>
      <c r="E26" s="584"/>
      <c r="F26" s="61"/>
      <c r="G26" s="61"/>
      <c r="H26" s="38"/>
      <c r="I26" s="39"/>
      <c r="J26" s="38"/>
      <c r="K26" s="39"/>
      <c r="L26" s="38"/>
      <c r="M26" s="39"/>
      <c r="N26" s="38"/>
      <c r="O26" s="39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575">
        <v>45</v>
      </c>
    </row>
    <row r="27" spans="1:40" s="17" customFormat="1" ht="16.5" hidden="1" x14ac:dyDescent="0.35">
      <c r="A27" s="536"/>
      <c r="C27" s="18"/>
      <c r="E27" s="536"/>
      <c r="H27" s="43">
        <f t="shared" ref="H27:O27" si="0">SUM(H1:H26)</f>
        <v>0</v>
      </c>
      <c r="I27" s="44">
        <f t="shared" si="0"/>
        <v>0</v>
      </c>
      <c r="J27" s="43">
        <f t="shared" si="0"/>
        <v>0</v>
      </c>
      <c r="K27" s="44">
        <f t="shared" si="0"/>
        <v>0</v>
      </c>
      <c r="L27" s="43">
        <f t="shared" si="0"/>
        <v>0</v>
      </c>
      <c r="M27" s="44">
        <f t="shared" si="0"/>
        <v>0</v>
      </c>
      <c r="N27" s="43">
        <f t="shared" si="0"/>
        <v>0</v>
      </c>
      <c r="O27" s="44">
        <f t="shared" si="0"/>
        <v>0</v>
      </c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536"/>
    </row>
    <row r="28" spans="1:40" s="17" customFormat="1" ht="16.5" hidden="1" x14ac:dyDescent="0.35">
      <c r="A28" s="536"/>
      <c r="C28" s="18"/>
      <c r="D28" s="18"/>
      <c r="E28" s="537"/>
      <c r="F28" s="18"/>
      <c r="G28" s="18"/>
      <c r="H28" s="18"/>
      <c r="I28" s="45"/>
      <c r="J28" s="18"/>
      <c r="K28" s="45"/>
      <c r="L28" s="18"/>
      <c r="M28" s="45"/>
      <c r="N28" s="18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536"/>
    </row>
    <row r="29" spans="1:40" s="17" customFormat="1" ht="16.5" hidden="1" x14ac:dyDescent="0.35">
      <c r="A29" s="536"/>
      <c r="C29" s="18"/>
      <c r="D29" s="18"/>
      <c r="E29" s="537"/>
      <c r="F29" s="18"/>
      <c r="G29" s="18"/>
      <c r="H29" s="18"/>
      <c r="I29" s="45"/>
      <c r="J29" s="18"/>
      <c r="K29" s="45"/>
      <c r="L29" s="18"/>
      <c r="M29" s="45"/>
      <c r="N29" s="18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536"/>
    </row>
    <row r="30" spans="1:40" s="17" customFormat="1" ht="16.5" hidden="1" x14ac:dyDescent="0.35">
      <c r="A30" s="536"/>
      <c r="C30" s="18"/>
      <c r="D30" s="18"/>
      <c r="E30" s="537"/>
      <c r="F30" s="18"/>
      <c r="G30" s="18"/>
      <c r="H30" s="18"/>
      <c r="I30" s="45"/>
      <c r="J30" s="18"/>
      <c r="K30" s="45"/>
      <c r="L30" s="18"/>
      <c r="M30" s="45"/>
      <c r="N30" s="18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536"/>
    </row>
    <row r="31" spans="1:40" s="17" customFormat="1" ht="16.5" hidden="1" x14ac:dyDescent="0.35">
      <c r="A31" s="536"/>
      <c r="C31" s="18"/>
      <c r="D31" s="18"/>
      <c r="E31" s="537"/>
      <c r="F31" s="18"/>
      <c r="G31" s="18"/>
      <c r="H31" s="18"/>
      <c r="I31" s="45"/>
      <c r="J31" s="18"/>
      <c r="K31" s="45"/>
      <c r="L31" s="18"/>
      <c r="M31" s="45"/>
      <c r="N31" s="18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536"/>
    </row>
    <row r="32" spans="1:40" s="17" customFormat="1" ht="16.5" hidden="1" x14ac:dyDescent="0.35">
      <c r="A32" s="536"/>
      <c r="C32" s="18"/>
      <c r="D32" s="18"/>
      <c r="E32" s="537"/>
      <c r="F32" s="18"/>
      <c r="G32" s="18"/>
      <c r="H32" s="18"/>
      <c r="I32" s="45"/>
      <c r="J32" s="18"/>
      <c r="K32" s="45"/>
      <c r="L32" s="18"/>
      <c r="M32" s="45"/>
      <c r="N32" s="18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536"/>
    </row>
    <row r="33" spans="1:50" s="17" customFormat="1" ht="16.5" hidden="1" x14ac:dyDescent="0.35">
      <c r="A33" s="536"/>
      <c r="C33" s="18"/>
      <c r="D33" s="18"/>
      <c r="E33" s="537"/>
      <c r="F33" s="18"/>
      <c r="G33" s="18"/>
      <c r="H33" s="18"/>
      <c r="I33" s="45"/>
      <c r="J33" s="18"/>
      <c r="K33" s="45"/>
      <c r="L33" s="18"/>
      <c r="M33" s="45"/>
      <c r="N33" s="18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536"/>
    </row>
    <row r="34" spans="1:50" s="17" customFormat="1" ht="16.5" hidden="1" x14ac:dyDescent="0.35">
      <c r="A34" s="536"/>
      <c r="C34" s="18"/>
      <c r="D34" s="18"/>
      <c r="E34" s="537"/>
      <c r="F34" s="18"/>
      <c r="G34" s="18"/>
      <c r="H34" s="18"/>
      <c r="I34" s="45"/>
      <c r="J34" s="18"/>
      <c r="K34" s="45"/>
      <c r="L34" s="18"/>
      <c r="M34" s="45"/>
      <c r="N34" s="18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536"/>
    </row>
    <row r="35" spans="1:50" s="17" customFormat="1" ht="16.5" hidden="1" x14ac:dyDescent="0.35">
      <c r="A35" s="536"/>
      <c r="C35" s="18"/>
      <c r="D35" s="18"/>
      <c r="E35" s="537"/>
      <c r="F35" s="18"/>
      <c r="G35" s="18"/>
      <c r="H35" s="18"/>
      <c r="I35" s="45"/>
      <c r="J35" s="18"/>
      <c r="K35" s="45"/>
      <c r="L35" s="18"/>
      <c r="M35" s="45"/>
      <c r="N35" s="18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536"/>
    </row>
    <row r="36" spans="1:50" s="17" customFormat="1" ht="16.5" hidden="1" x14ac:dyDescent="0.35">
      <c r="A36" s="536"/>
      <c r="C36" s="18"/>
      <c r="D36" s="18"/>
      <c r="E36" s="537"/>
      <c r="F36" s="18"/>
      <c r="G36" s="18"/>
      <c r="H36" s="18"/>
      <c r="I36" s="45"/>
      <c r="J36" s="18"/>
      <c r="K36" s="45"/>
      <c r="L36" s="18"/>
      <c r="M36" s="45"/>
      <c r="N36" s="18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536"/>
    </row>
    <row r="37" spans="1:50" s="28" customFormat="1" ht="45" x14ac:dyDescent="0.35">
      <c r="A37" s="842" t="s">
        <v>0</v>
      </c>
      <c r="B37" s="843"/>
      <c r="C37" s="843"/>
      <c r="D37" s="843"/>
      <c r="E37" s="843"/>
      <c r="F37" s="843"/>
      <c r="G37" s="843"/>
      <c r="H37" s="843"/>
      <c r="I37" s="843"/>
      <c r="J37" s="843"/>
      <c r="K37" s="843"/>
      <c r="L37" s="843"/>
      <c r="M37" s="843"/>
      <c r="N37" s="843"/>
      <c r="O37" s="843"/>
      <c r="P37" s="843"/>
      <c r="Q37" s="843"/>
      <c r="R37" s="843"/>
      <c r="S37" s="843"/>
      <c r="T37" s="843"/>
      <c r="U37" s="843"/>
      <c r="V37" s="843"/>
      <c r="W37" s="843"/>
      <c r="X37" s="843"/>
      <c r="Y37" s="843"/>
      <c r="Z37" s="843"/>
      <c r="AA37" s="843"/>
      <c r="AB37" s="843"/>
      <c r="AC37" s="843"/>
      <c r="AD37" s="843"/>
      <c r="AE37" s="843"/>
      <c r="AF37" s="843"/>
      <c r="AG37" s="843"/>
      <c r="AH37" s="843"/>
      <c r="AI37" s="843"/>
      <c r="AJ37" s="843"/>
      <c r="AK37" s="843"/>
      <c r="AL37" s="843"/>
      <c r="AM37" s="843"/>
      <c r="AN37" s="533"/>
    </row>
    <row r="38" spans="1:50" s="17" customFormat="1" ht="16.5" x14ac:dyDescent="0.35">
      <c r="A38" s="536"/>
      <c r="C38" s="18"/>
      <c r="E38" s="536"/>
      <c r="H38" s="18"/>
      <c r="AN38" s="536"/>
    </row>
    <row r="39" spans="1:50" s="29" customFormat="1" ht="34" customHeight="1" x14ac:dyDescent="0.35">
      <c r="A39" s="878" t="s">
        <v>560</v>
      </c>
      <c r="B39" s="879"/>
      <c r="C39" s="879"/>
      <c r="D39" s="879"/>
      <c r="E39" s="879"/>
      <c r="F39" s="879"/>
      <c r="G39" s="879"/>
      <c r="H39" s="879"/>
      <c r="I39" s="879"/>
      <c r="J39" s="879"/>
      <c r="K39" s="879"/>
      <c r="L39" s="879"/>
      <c r="M39" s="879"/>
      <c r="N39" s="879"/>
      <c r="O39" s="879"/>
      <c r="P39" s="879"/>
      <c r="Q39" s="879"/>
      <c r="R39" s="879"/>
      <c r="S39" s="879"/>
      <c r="T39" s="879"/>
      <c r="U39" s="879"/>
      <c r="V39" s="879"/>
      <c r="W39" s="879"/>
      <c r="X39" s="879"/>
      <c r="Y39" s="879"/>
      <c r="Z39" s="879"/>
      <c r="AA39" s="879"/>
      <c r="AB39" s="879"/>
      <c r="AC39" s="879"/>
      <c r="AD39" s="879"/>
      <c r="AE39" s="879"/>
      <c r="AF39" s="879"/>
      <c r="AG39" s="879"/>
      <c r="AH39" s="879"/>
      <c r="AI39" s="879"/>
      <c r="AJ39" s="879"/>
      <c r="AK39" s="879"/>
      <c r="AL39" s="879"/>
      <c r="AM39" s="879"/>
      <c r="AN39" s="261"/>
    </row>
    <row r="40" spans="1:50" s="17" customFormat="1" ht="16.5" x14ac:dyDescent="0.35">
      <c r="A40" s="536"/>
      <c r="C40" s="18"/>
      <c r="E40" s="536"/>
      <c r="H40" s="18"/>
      <c r="AN40" s="536"/>
    </row>
    <row r="41" spans="1:50" s="17" customFormat="1" ht="67" customHeight="1" thickBot="1" x14ac:dyDescent="0.4">
      <c r="A41" s="859" t="s">
        <v>1</v>
      </c>
      <c r="B41" s="844"/>
      <c r="C41" s="844"/>
      <c r="D41" s="844"/>
      <c r="E41" s="844"/>
      <c r="F41" s="844"/>
      <c r="G41" s="844"/>
      <c r="H41" s="844"/>
      <c r="I41" s="844"/>
      <c r="J41" s="844"/>
      <c r="K41" s="844"/>
      <c r="L41" s="844"/>
      <c r="M41" s="844"/>
      <c r="N41" s="844"/>
      <c r="O41" s="844"/>
      <c r="P41" s="844"/>
      <c r="Q41" s="844"/>
      <c r="R41" s="844"/>
      <c r="S41" s="844"/>
      <c r="T41" s="844"/>
      <c r="U41" s="844"/>
      <c r="V41" s="844"/>
      <c r="W41" s="844"/>
      <c r="X41" s="844"/>
      <c r="Y41" s="844"/>
      <c r="Z41" s="844"/>
      <c r="AA41" s="844"/>
      <c r="AB41" s="844"/>
      <c r="AC41" s="844"/>
      <c r="AD41" s="844"/>
      <c r="AE41" s="844"/>
      <c r="AF41" s="844"/>
      <c r="AG41" s="844"/>
      <c r="AH41" s="844"/>
      <c r="AI41" s="844"/>
      <c r="AJ41" s="844"/>
      <c r="AK41" s="844"/>
      <c r="AL41" s="844"/>
      <c r="AM41" s="844"/>
      <c r="AN41" s="844"/>
    </row>
    <row r="42" spans="1:50" s="536" customFormat="1" ht="31" customHeight="1" thickBot="1" x14ac:dyDescent="0.4">
      <c r="C42" s="537"/>
      <c r="H42" s="830" t="s">
        <v>530</v>
      </c>
      <c r="I42" s="831"/>
      <c r="J42" s="830">
        <v>46089</v>
      </c>
      <c r="K42" s="831"/>
      <c r="L42" s="830" t="s">
        <v>588</v>
      </c>
      <c r="M42" s="831"/>
      <c r="N42" s="830">
        <v>46124</v>
      </c>
      <c r="O42" s="831"/>
      <c r="P42" s="830">
        <v>46138</v>
      </c>
      <c r="Q42" s="831"/>
      <c r="R42" s="830">
        <v>46152</v>
      </c>
      <c r="S42" s="831"/>
      <c r="T42" s="834">
        <v>46167</v>
      </c>
      <c r="U42" s="835"/>
      <c r="V42" s="834">
        <v>46187</v>
      </c>
      <c r="W42" s="835"/>
      <c r="X42" s="834">
        <v>46201</v>
      </c>
      <c r="Y42" s="835"/>
      <c r="Z42" s="834">
        <v>46215</v>
      </c>
      <c r="AA42" s="835"/>
      <c r="AB42" s="830"/>
      <c r="AC42" s="831"/>
      <c r="AD42" s="830"/>
      <c r="AE42" s="831"/>
      <c r="AF42" s="868"/>
      <c r="AG42" s="869"/>
      <c r="AH42" s="830"/>
      <c r="AI42" s="831"/>
      <c r="AJ42" s="830"/>
      <c r="AK42" s="831"/>
      <c r="AL42" s="868"/>
      <c r="AM42" s="869"/>
    </row>
    <row r="43" spans="1:50" s="536" customFormat="1" ht="58" customHeight="1" thickBot="1" x14ac:dyDescent="0.4">
      <c r="B43" s="875" t="s">
        <v>557</v>
      </c>
      <c r="C43" s="876"/>
      <c r="D43" s="876"/>
      <c r="E43" s="876"/>
      <c r="F43" s="876"/>
      <c r="G43" s="877"/>
      <c r="H43" s="828" t="s">
        <v>528</v>
      </c>
      <c r="I43" s="829"/>
      <c r="J43" s="828" t="s">
        <v>570</v>
      </c>
      <c r="K43" s="829"/>
      <c r="L43" s="828" t="s">
        <v>590</v>
      </c>
      <c r="M43" s="829"/>
      <c r="N43" s="828" t="s">
        <v>597</v>
      </c>
      <c r="O43" s="829"/>
      <c r="P43" s="828" t="s">
        <v>710</v>
      </c>
      <c r="Q43" s="829"/>
      <c r="R43" s="828" t="s">
        <v>714</v>
      </c>
      <c r="S43" s="829"/>
      <c r="T43" s="832" t="s">
        <v>733</v>
      </c>
      <c r="U43" s="833"/>
      <c r="V43" s="832" t="s">
        <v>759</v>
      </c>
      <c r="W43" s="833"/>
      <c r="X43" s="832" t="s">
        <v>770</v>
      </c>
      <c r="Y43" s="833"/>
      <c r="Z43" s="832" t="s">
        <v>775</v>
      </c>
      <c r="AA43" s="833"/>
      <c r="AB43" s="828"/>
      <c r="AC43" s="829"/>
      <c r="AD43" s="828"/>
      <c r="AE43" s="829"/>
      <c r="AF43" s="828"/>
      <c r="AG43" s="829"/>
      <c r="AH43" s="828"/>
      <c r="AI43" s="867"/>
      <c r="AJ43" s="828"/>
      <c r="AK43" s="829"/>
      <c r="AL43" s="828"/>
      <c r="AM43" s="829"/>
      <c r="AO43" s="839" t="s">
        <v>540</v>
      </c>
      <c r="AP43" s="819"/>
      <c r="AQ43" s="818" t="s">
        <v>541</v>
      </c>
      <c r="AR43" s="819"/>
      <c r="AS43" s="818" t="s">
        <v>543</v>
      </c>
      <c r="AT43" s="819"/>
      <c r="AU43" s="818" t="s">
        <v>542</v>
      </c>
      <c r="AV43" s="819"/>
      <c r="AW43" s="818" t="s">
        <v>587</v>
      </c>
      <c r="AX43" s="819"/>
    </row>
    <row r="44" spans="1:50" s="17" customFormat="1" ht="42" customHeight="1" thickBot="1" x14ac:dyDescent="0.4">
      <c r="A44" s="542" t="s">
        <v>176</v>
      </c>
      <c r="B44" s="542" t="s">
        <v>2</v>
      </c>
      <c r="C44" s="542" t="s">
        <v>115</v>
      </c>
      <c r="D44" s="542" t="s">
        <v>3</v>
      </c>
      <c r="E44" s="546" t="s">
        <v>4</v>
      </c>
      <c r="F44" s="411" t="s">
        <v>559</v>
      </c>
      <c r="G44" s="434" t="s">
        <v>585</v>
      </c>
      <c r="H44" s="75" t="s">
        <v>5</v>
      </c>
      <c r="I44" s="153" t="s">
        <v>6</v>
      </c>
      <c r="J44" s="75" t="s">
        <v>5</v>
      </c>
      <c r="K44" s="153" t="s">
        <v>6</v>
      </c>
      <c r="L44" s="75" t="s">
        <v>5</v>
      </c>
      <c r="M44" s="153" t="s">
        <v>6</v>
      </c>
      <c r="N44" s="75" t="s">
        <v>5</v>
      </c>
      <c r="O44" s="153" t="s">
        <v>6</v>
      </c>
      <c r="P44" s="75" t="s">
        <v>5</v>
      </c>
      <c r="Q44" s="153" t="s">
        <v>6</v>
      </c>
      <c r="R44" s="75" t="s">
        <v>5</v>
      </c>
      <c r="S44" s="153" t="s">
        <v>6</v>
      </c>
      <c r="T44" s="75" t="s">
        <v>5</v>
      </c>
      <c r="U44" s="153" t="s">
        <v>6</v>
      </c>
      <c r="V44" s="75" t="s">
        <v>5</v>
      </c>
      <c r="W44" s="153" t="s">
        <v>6</v>
      </c>
      <c r="X44" s="75" t="s">
        <v>5</v>
      </c>
      <c r="Y44" s="153" t="s">
        <v>6</v>
      </c>
      <c r="Z44" s="75" t="s">
        <v>5</v>
      </c>
      <c r="AA44" s="153" t="s">
        <v>6</v>
      </c>
      <c r="AB44" s="75" t="s">
        <v>5</v>
      </c>
      <c r="AC44" s="153" t="s">
        <v>6</v>
      </c>
      <c r="AD44" s="75" t="s">
        <v>5</v>
      </c>
      <c r="AE44" s="153" t="s">
        <v>6</v>
      </c>
      <c r="AF44" s="75" t="s">
        <v>5</v>
      </c>
      <c r="AG44" s="153" t="s">
        <v>6</v>
      </c>
      <c r="AH44" s="75" t="s">
        <v>5</v>
      </c>
      <c r="AI44" s="153" t="s">
        <v>6</v>
      </c>
      <c r="AJ44" s="75" t="s">
        <v>5</v>
      </c>
      <c r="AK44" s="153" t="s">
        <v>6</v>
      </c>
      <c r="AL44" s="75" t="s">
        <v>5</v>
      </c>
      <c r="AM44" s="153" t="s">
        <v>6</v>
      </c>
      <c r="AN44" s="542" t="s">
        <v>176</v>
      </c>
      <c r="AO44" s="268" t="s">
        <v>217</v>
      </c>
      <c r="AP44" s="269" t="s">
        <v>217</v>
      </c>
      <c r="AQ44" s="271">
        <v>-0.4</v>
      </c>
      <c r="AR44" s="272" t="s">
        <v>189</v>
      </c>
      <c r="AS44" s="270">
        <v>0.3</v>
      </c>
      <c r="AT44" s="273">
        <v>0.3</v>
      </c>
      <c r="AU44" s="271">
        <v>0.6</v>
      </c>
      <c r="AV44" s="272" t="s">
        <v>189</v>
      </c>
      <c r="AW44" s="271">
        <v>0.6</v>
      </c>
      <c r="AX44" s="272" t="s">
        <v>189</v>
      </c>
    </row>
    <row r="45" spans="1:50" s="46" customFormat="1" ht="20.25" customHeight="1" x14ac:dyDescent="0.35">
      <c r="A45" s="576">
        <v>1</v>
      </c>
      <c r="B45" s="492" t="s">
        <v>691</v>
      </c>
      <c r="C45" s="48">
        <v>2011</v>
      </c>
      <c r="D45" s="233" t="s">
        <v>598</v>
      </c>
      <c r="E45" s="585">
        <f>I45+K45+M45+O45+Q45+S45+U45+W45+Y45+AA45+AC45+AE45+AG45+AI45+AK45+AM45-Q45</f>
        <v>391</v>
      </c>
      <c r="F45" s="472">
        <f t="shared" ref="F45:F62" si="1">(H45+J45+L45+N45+P45+R45+T45+V45+X45+Z45+AB45+AD45+AF45+AH45+AJ45+AL45)/G45</f>
        <v>78.15384615384616</v>
      </c>
      <c r="G45" s="476">
        <f>COUNT(H45,J45,L45,N45,P45,R45,T45,V45,X45,Z45,AB45,AD45,AF45,AH45,AJ45,AL45)+1+2</f>
        <v>13</v>
      </c>
      <c r="H45" s="409">
        <v>156</v>
      </c>
      <c r="I45" s="94">
        <v>32</v>
      </c>
      <c r="J45" s="109">
        <v>79</v>
      </c>
      <c r="K45" s="354">
        <v>50</v>
      </c>
      <c r="L45" s="109">
        <v>220</v>
      </c>
      <c r="M45" s="354">
        <v>100</v>
      </c>
      <c r="N45" s="109">
        <v>73</v>
      </c>
      <c r="O45" s="354">
        <v>30</v>
      </c>
      <c r="P45" s="109">
        <v>92</v>
      </c>
      <c r="Q45" s="638">
        <v>1</v>
      </c>
      <c r="R45" s="109">
        <v>81</v>
      </c>
      <c r="S45" s="354">
        <v>15</v>
      </c>
      <c r="T45" s="109">
        <v>83</v>
      </c>
      <c r="U45" s="354">
        <v>26</v>
      </c>
      <c r="V45" s="109">
        <v>76</v>
      </c>
      <c r="W45" s="354">
        <v>45.5</v>
      </c>
      <c r="X45" s="109">
        <v>80</v>
      </c>
      <c r="Y45" s="354">
        <v>42.5</v>
      </c>
      <c r="Z45" s="109">
        <v>76</v>
      </c>
      <c r="AA45" s="354">
        <v>50</v>
      </c>
      <c r="AB45" s="109"/>
      <c r="AC45" s="94"/>
      <c r="AD45" s="109"/>
      <c r="AE45" s="94"/>
      <c r="AF45" s="109"/>
      <c r="AG45" s="94"/>
      <c r="AH45" s="109"/>
      <c r="AI45" s="94"/>
      <c r="AJ45" s="109"/>
      <c r="AK45" s="94"/>
      <c r="AL45" s="109"/>
      <c r="AM45" s="94"/>
      <c r="AN45" s="576">
        <v>1</v>
      </c>
      <c r="AO45" s="281">
        <v>1</v>
      </c>
      <c r="AP45" s="354">
        <v>50</v>
      </c>
      <c r="AQ45" s="311">
        <f>AP45*AQ44</f>
        <v>-20</v>
      </c>
      <c r="AR45" s="354">
        <v>30</v>
      </c>
      <c r="AS45" s="171">
        <f>AP45*AS44</f>
        <v>15</v>
      </c>
      <c r="AT45" s="354">
        <v>65</v>
      </c>
      <c r="AU45" s="128">
        <f>AP45*AU44</f>
        <v>30</v>
      </c>
      <c r="AV45" s="354">
        <v>80</v>
      </c>
      <c r="AW45" s="128">
        <f>AR45*AW44</f>
        <v>18</v>
      </c>
      <c r="AX45" s="354">
        <v>100</v>
      </c>
    </row>
    <row r="46" spans="1:50" s="46" customFormat="1" ht="20.25" customHeight="1" x14ac:dyDescent="0.35">
      <c r="A46" s="576">
        <f>A45+1</f>
        <v>2</v>
      </c>
      <c r="B46" s="492" t="s">
        <v>690</v>
      </c>
      <c r="C46" s="48">
        <v>2012</v>
      </c>
      <c r="D46" s="233" t="s">
        <v>85</v>
      </c>
      <c r="E46" s="585">
        <f>I46+K46+M46+O46+Q46+S46+U46+W46+Y46+AA46+AC46+AE46+AG46+AI46+AK46+AM46-K46</f>
        <v>323.3</v>
      </c>
      <c r="F46" s="473">
        <f t="shared" si="1"/>
        <v>79</v>
      </c>
      <c r="G46" s="477">
        <f>COUNT(H46,J46,L46,N46,P46,R46,T46,V46,X46,Z46,AB46,AD46,AF46,AH46,AJ46,AL46)+1+2</f>
        <v>13</v>
      </c>
      <c r="H46" s="408">
        <v>147</v>
      </c>
      <c r="I46" s="94">
        <v>80</v>
      </c>
      <c r="J46" s="109">
        <v>85</v>
      </c>
      <c r="K46" s="638">
        <v>17.5</v>
      </c>
      <c r="L46" s="109">
        <v>233</v>
      </c>
      <c r="M46" s="354">
        <v>50</v>
      </c>
      <c r="N46" s="109">
        <v>73</v>
      </c>
      <c r="O46" s="354">
        <v>30</v>
      </c>
      <c r="P46" s="109">
        <v>77</v>
      </c>
      <c r="Q46" s="354">
        <v>30</v>
      </c>
      <c r="R46" s="109">
        <v>80</v>
      </c>
      <c r="S46" s="354">
        <v>30</v>
      </c>
      <c r="T46" s="109">
        <v>80</v>
      </c>
      <c r="U46" s="354">
        <v>45.5</v>
      </c>
      <c r="V46" s="109">
        <v>86</v>
      </c>
      <c r="W46" s="354">
        <v>7.8</v>
      </c>
      <c r="X46" s="109">
        <v>88</v>
      </c>
      <c r="Y46" s="354">
        <v>15</v>
      </c>
      <c r="Z46" s="109">
        <v>78</v>
      </c>
      <c r="AA46" s="354">
        <v>35</v>
      </c>
      <c r="AB46" s="109"/>
      <c r="AC46" s="94"/>
      <c r="AD46" s="109"/>
      <c r="AE46" s="94"/>
      <c r="AF46" s="109"/>
      <c r="AG46" s="94"/>
      <c r="AH46" s="109"/>
      <c r="AI46" s="94"/>
      <c r="AJ46" s="109"/>
      <c r="AK46" s="94"/>
      <c r="AL46" s="109"/>
      <c r="AM46" s="94"/>
      <c r="AN46" s="576">
        <f>AN45+1</f>
        <v>2</v>
      </c>
      <c r="AO46" s="192">
        <v>2</v>
      </c>
      <c r="AP46" s="354">
        <v>35</v>
      </c>
      <c r="AQ46" s="312">
        <f>AP46*AQ44</f>
        <v>-14</v>
      </c>
      <c r="AR46" s="354">
        <v>21</v>
      </c>
      <c r="AS46" s="171">
        <f>AP46*AS44</f>
        <v>10.5</v>
      </c>
      <c r="AT46" s="354">
        <v>45.5</v>
      </c>
      <c r="AU46" s="128">
        <f>AP46*AU44</f>
        <v>21</v>
      </c>
      <c r="AV46" s="354">
        <v>56</v>
      </c>
      <c r="AW46" s="128">
        <f>AR46*AW44</f>
        <v>12.6</v>
      </c>
      <c r="AX46" s="354">
        <v>70</v>
      </c>
    </row>
    <row r="47" spans="1:50" s="46" customFormat="1" ht="20.25" customHeight="1" x14ac:dyDescent="0.35">
      <c r="A47" s="576">
        <f t="shared" ref="A47:A70" si="2">A46+1</f>
        <v>3</v>
      </c>
      <c r="B47" s="492" t="s">
        <v>693</v>
      </c>
      <c r="C47" s="48">
        <v>2013</v>
      </c>
      <c r="D47" s="233" t="s">
        <v>85</v>
      </c>
      <c r="E47" s="585">
        <f>I47+K47+M47+O47+Q47+S47+U47+W47+Y47+AA47+AC47+AE47+AG47+AI47+AK47+AM47</f>
        <v>301.5</v>
      </c>
      <c r="F47" s="473">
        <f t="shared" si="1"/>
        <v>80.15384615384616</v>
      </c>
      <c r="G47" s="477">
        <f>COUNT(H47,J47,L47,N47,P47,R47,T47,V47,X47,Z47,AB47,AD47,AF47,AH47,AJ47,AL47)+1+2</f>
        <v>13</v>
      </c>
      <c r="H47" s="409">
        <v>154</v>
      </c>
      <c r="I47" s="94">
        <v>40</v>
      </c>
      <c r="J47" s="109">
        <v>85</v>
      </c>
      <c r="K47" s="354">
        <v>17.5</v>
      </c>
      <c r="L47" s="109">
        <v>237</v>
      </c>
      <c r="M47" s="354">
        <v>30</v>
      </c>
      <c r="N47" s="109">
        <v>76</v>
      </c>
      <c r="O47" s="354">
        <v>15</v>
      </c>
      <c r="P47" s="109">
        <v>93</v>
      </c>
      <c r="Q47" s="626">
        <v>0</v>
      </c>
      <c r="R47" s="109">
        <v>77</v>
      </c>
      <c r="S47" s="354">
        <v>50</v>
      </c>
      <c r="T47" s="109">
        <v>82</v>
      </c>
      <c r="U47" s="354">
        <v>32.5</v>
      </c>
      <c r="V47" s="353">
        <v>75</v>
      </c>
      <c r="W47" s="354">
        <v>65</v>
      </c>
      <c r="X47" s="353">
        <v>80</v>
      </c>
      <c r="Y47" s="354">
        <v>42.5</v>
      </c>
      <c r="Z47" s="109">
        <v>83</v>
      </c>
      <c r="AA47" s="354">
        <v>9</v>
      </c>
      <c r="AB47" s="109"/>
      <c r="AC47" s="94"/>
      <c r="AD47" s="109"/>
      <c r="AE47" s="94"/>
      <c r="AF47" s="109"/>
      <c r="AG47" s="94"/>
      <c r="AH47" s="109"/>
      <c r="AI47" s="94"/>
      <c r="AJ47" s="109"/>
      <c r="AK47" s="94"/>
      <c r="AL47" s="109"/>
      <c r="AM47" s="94"/>
      <c r="AN47" s="576">
        <f t="shared" ref="AN47:AN70" si="3">AN46+1</f>
        <v>3</v>
      </c>
      <c r="AO47" s="281">
        <v>3</v>
      </c>
      <c r="AP47" s="354">
        <v>25</v>
      </c>
      <c r="AQ47" s="312">
        <f>AP47*AQ44</f>
        <v>-10</v>
      </c>
      <c r="AR47" s="354">
        <v>15</v>
      </c>
      <c r="AS47" s="171">
        <f>AP47*AS44</f>
        <v>7.5</v>
      </c>
      <c r="AT47" s="354">
        <v>32.5</v>
      </c>
      <c r="AU47" s="128">
        <f>AP47*AU44</f>
        <v>15</v>
      </c>
      <c r="AV47" s="354">
        <v>40</v>
      </c>
      <c r="AW47" s="128">
        <f>AR47*AW44</f>
        <v>9</v>
      </c>
      <c r="AX47" s="354">
        <v>50</v>
      </c>
    </row>
    <row r="48" spans="1:50" s="46" customFormat="1" ht="20.25" customHeight="1" x14ac:dyDescent="0.35">
      <c r="A48" s="576">
        <f t="shared" si="2"/>
        <v>4</v>
      </c>
      <c r="B48" s="492" t="s">
        <v>136</v>
      </c>
      <c r="C48" s="48">
        <v>2011</v>
      </c>
      <c r="D48" s="233" t="s">
        <v>35</v>
      </c>
      <c r="E48" s="585">
        <f>I48+K48+M48+O48+Q48+S48+U48+W48+Y48+AA48+AC48+AE48+AG48+AI48+AK48+AM48</f>
        <v>253.5</v>
      </c>
      <c r="F48" s="473">
        <f t="shared" si="1"/>
        <v>73.833333333333329</v>
      </c>
      <c r="G48" s="477">
        <f>COUNT(H48,J48,L48,N48,P48,R48,T48,V48,X48,Z48,AB48,AD48,AF48,AH48,AJ48,AL48)+1</f>
        <v>6</v>
      </c>
      <c r="H48" s="409">
        <v>149</v>
      </c>
      <c r="I48" s="94">
        <v>56</v>
      </c>
      <c r="J48" s="109"/>
      <c r="K48" s="626"/>
      <c r="L48" s="109"/>
      <c r="M48" s="94"/>
      <c r="N48" s="109">
        <v>71</v>
      </c>
      <c r="O48" s="354">
        <v>50</v>
      </c>
      <c r="P48" s="109">
        <v>74</v>
      </c>
      <c r="Q48" s="354">
        <v>50</v>
      </c>
      <c r="R48" s="109"/>
      <c r="S48" s="94"/>
      <c r="T48" s="109">
        <v>70</v>
      </c>
      <c r="U48" s="354">
        <v>65</v>
      </c>
      <c r="V48" s="109">
        <v>79</v>
      </c>
      <c r="W48" s="354">
        <v>32.5</v>
      </c>
      <c r="X48" s="109"/>
      <c r="Y48" s="94"/>
      <c r="Z48" s="353"/>
      <c r="AA48" s="94"/>
      <c r="AB48" s="353"/>
      <c r="AC48" s="96"/>
      <c r="AD48" s="353"/>
      <c r="AE48" s="96"/>
      <c r="AF48" s="353"/>
      <c r="AG48" s="96"/>
      <c r="AH48" s="353"/>
      <c r="AI48" s="96"/>
      <c r="AJ48" s="353"/>
      <c r="AK48" s="96"/>
      <c r="AL48" s="353"/>
      <c r="AM48" s="96"/>
      <c r="AN48" s="576">
        <f t="shared" si="3"/>
        <v>4</v>
      </c>
      <c r="AO48" s="192">
        <v>4</v>
      </c>
      <c r="AP48" s="354">
        <v>20</v>
      </c>
      <c r="AQ48" s="313">
        <f>AP48*AQ44</f>
        <v>-8</v>
      </c>
      <c r="AR48" s="354">
        <v>12</v>
      </c>
      <c r="AS48" s="171">
        <f>AP48*AS44</f>
        <v>6</v>
      </c>
      <c r="AT48" s="354">
        <v>26</v>
      </c>
      <c r="AU48" s="128">
        <f>AP48*AU44</f>
        <v>12</v>
      </c>
      <c r="AV48" s="354">
        <v>32</v>
      </c>
      <c r="AW48" s="128">
        <f>AR48*AW44</f>
        <v>7.1999999999999993</v>
      </c>
      <c r="AX48" s="354">
        <v>40</v>
      </c>
    </row>
    <row r="49" spans="1:50" s="46" customFormat="1" ht="20.25" customHeight="1" x14ac:dyDescent="0.35">
      <c r="A49" s="576">
        <f t="shared" si="2"/>
        <v>5</v>
      </c>
      <c r="B49" s="492" t="s">
        <v>692</v>
      </c>
      <c r="C49" s="48">
        <v>2011</v>
      </c>
      <c r="D49" s="233" t="s">
        <v>35</v>
      </c>
      <c r="E49" s="585">
        <f>I49+K49+M49+O49+Q49+S49+U49+W49+Y49+AA49+AC49+AE49+AG49+AI49+AK49+AM49</f>
        <v>181.7</v>
      </c>
      <c r="F49" s="473">
        <f t="shared" si="1"/>
        <v>80.222222222222229</v>
      </c>
      <c r="G49" s="477">
        <f>COUNT(H49,J49,L49,N49,P49,R49,T49,V49,X49,Z49,AB49,AD49,AF49,AH49,AJ49,AL49)+1</f>
        <v>9</v>
      </c>
      <c r="H49" s="409">
        <v>160</v>
      </c>
      <c r="I49" s="94">
        <v>24</v>
      </c>
      <c r="J49" s="109"/>
      <c r="K49" s="626"/>
      <c r="L49" s="109"/>
      <c r="M49" s="94"/>
      <c r="N49" s="109">
        <v>74</v>
      </c>
      <c r="O49" s="354">
        <v>20</v>
      </c>
      <c r="P49" s="109">
        <v>77</v>
      </c>
      <c r="Q49" s="354">
        <v>30</v>
      </c>
      <c r="R49" s="109">
        <v>80</v>
      </c>
      <c r="S49" s="354">
        <v>30</v>
      </c>
      <c r="T49" s="109">
        <v>85</v>
      </c>
      <c r="U49" s="354">
        <v>11.7</v>
      </c>
      <c r="V49" s="109">
        <v>80</v>
      </c>
      <c r="W49" s="354">
        <v>26</v>
      </c>
      <c r="X49" s="109">
        <v>85</v>
      </c>
      <c r="Y49" s="354">
        <v>20</v>
      </c>
      <c r="Z49" s="109">
        <v>81</v>
      </c>
      <c r="AA49" s="354">
        <v>20</v>
      </c>
      <c r="AB49" s="109"/>
      <c r="AC49" s="94"/>
      <c r="AD49" s="109"/>
      <c r="AE49" s="94"/>
      <c r="AF49" s="109"/>
      <c r="AG49" s="94"/>
      <c r="AH49" s="109"/>
      <c r="AI49" s="94"/>
      <c r="AJ49" s="109"/>
      <c r="AK49" s="94"/>
      <c r="AL49" s="109"/>
      <c r="AM49" s="94"/>
      <c r="AN49" s="576">
        <f t="shared" si="3"/>
        <v>5</v>
      </c>
      <c r="AO49" s="281">
        <v>5</v>
      </c>
      <c r="AP49" s="354">
        <v>15</v>
      </c>
      <c r="AQ49" s="313">
        <f>AP49*AQ44</f>
        <v>-6</v>
      </c>
      <c r="AR49" s="354">
        <v>9</v>
      </c>
      <c r="AS49" s="171">
        <f>AP49*AS44</f>
        <v>4.5</v>
      </c>
      <c r="AT49" s="354">
        <v>19.5</v>
      </c>
      <c r="AU49" s="128">
        <f>AP49*AU44</f>
        <v>9</v>
      </c>
      <c r="AV49" s="354">
        <v>24</v>
      </c>
      <c r="AW49" s="128">
        <f>AR49*AW44</f>
        <v>5.3999999999999995</v>
      </c>
      <c r="AX49" s="354">
        <v>30</v>
      </c>
    </row>
    <row r="50" spans="1:50" s="46" customFormat="1" ht="20.25" customHeight="1" x14ac:dyDescent="0.35">
      <c r="A50" s="576">
        <f t="shared" si="2"/>
        <v>6</v>
      </c>
      <c r="B50" s="492" t="s">
        <v>694</v>
      </c>
      <c r="C50" s="48">
        <v>2012</v>
      </c>
      <c r="D50" s="233" t="s">
        <v>37</v>
      </c>
      <c r="E50" s="585">
        <f>I50+K50+M50+O50+Q50+S50+U50+W50+Y50+AA50+AC50+AE50+AG50+AI50+AK50+AM50</f>
        <v>173</v>
      </c>
      <c r="F50" s="473">
        <f t="shared" si="1"/>
        <v>81.400000000000006</v>
      </c>
      <c r="G50" s="477">
        <f>COUNT(H50,J50,L50,N50,P50,R50,T50,V50,X50,Z50,AB50,AD50,AF50,AH50,AJ50,AL50)+2</f>
        <v>10</v>
      </c>
      <c r="H50" s="409"/>
      <c r="I50" s="626"/>
      <c r="J50" s="353">
        <v>87</v>
      </c>
      <c r="K50" s="354">
        <v>7</v>
      </c>
      <c r="L50" s="109">
        <v>232</v>
      </c>
      <c r="M50" s="354">
        <v>70</v>
      </c>
      <c r="N50" s="109">
        <v>78</v>
      </c>
      <c r="O50" s="354">
        <v>10</v>
      </c>
      <c r="P50" s="109">
        <v>88</v>
      </c>
      <c r="Q50" s="354">
        <v>7</v>
      </c>
      <c r="R50" s="109">
        <v>81</v>
      </c>
      <c r="S50" s="354">
        <v>15</v>
      </c>
      <c r="T50" s="109">
        <v>84</v>
      </c>
      <c r="U50" s="354">
        <v>19.5</v>
      </c>
      <c r="V50" s="109">
        <v>83</v>
      </c>
      <c r="W50" s="354">
        <v>19.5</v>
      </c>
      <c r="X50" s="109">
        <v>81</v>
      </c>
      <c r="Y50" s="354">
        <v>25</v>
      </c>
      <c r="Z50" s="109"/>
      <c r="AA50" s="94"/>
      <c r="AB50" s="109"/>
      <c r="AC50" s="101"/>
      <c r="AD50" s="109"/>
      <c r="AE50" s="101"/>
      <c r="AF50" s="109"/>
      <c r="AG50" s="101"/>
      <c r="AH50" s="109"/>
      <c r="AI50" s="101"/>
      <c r="AJ50" s="109"/>
      <c r="AK50" s="101"/>
      <c r="AL50" s="109"/>
      <c r="AM50" s="101"/>
      <c r="AN50" s="576">
        <f t="shared" si="3"/>
        <v>6</v>
      </c>
      <c r="AO50" s="192">
        <v>6</v>
      </c>
      <c r="AP50" s="354">
        <v>10</v>
      </c>
      <c r="AQ50" s="313">
        <f>AP50*AQ44</f>
        <v>-4</v>
      </c>
      <c r="AR50" s="354">
        <v>6</v>
      </c>
      <c r="AS50" s="171">
        <f>AP50*AS44</f>
        <v>3</v>
      </c>
      <c r="AT50" s="354">
        <v>13</v>
      </c>
      <c r="AU50" s="128">
        <f>AP50*AU44</f>
        <v>6</v>
      </c>
      <c r="AV50" s="354">
        <v>16</v>
      </c>
      <c r="AW50" s="128">
        <f>AR50*AW44</f>
        <v>3.5999999999999996</v>
      </c>
      <c r="AX50" s="354">
        <v>20</v>
      </c>
    </row>
    <row r="51" spans="1:50" s="46" customFormat="1" ht="20.25" customHeight="1" x14ac:dyDescent="0.35">
      <c r="A51" s="576">
        <f t="shared" si="2"/>
        <v>7</v>
      </c>
      <c r="B51" s="492" t="s">
        <v>698</v>
      </c>
      <c r="C51" s="48">
        <v>2011</v>
      </c>
      <c r="D51" s="233" t="s">
        <v>26</v>
      </c>
      <c r="E51" s="585">
        <f>I51+K51+M51+O51+Q51+S51+U51+W51+Y51+AA51+AC51+AE51+AG51+AI51+AK51+AM51-O51</f>
        <v>133</v>
      </c>
      <c r="F51" s="473">
        <f t="shared" si="1"/>
        <v>85.07692307692308</v>
      </c>
      <c r="G51" s="477">
        <f>COUNT(H51,J51,L51,N51,P51,R51,T51,V51,X51,Z51,AB51,AD51,AF51,AH51,AJ51,AL51)+1+2</f>
        <v>13</v>
      </c>
      <c r="H51" s="409">
        <v>161</v>
      </c>
      <c r="I51" s="94">
        <v>16</v>
      </c>
      <c r="J51" s="109">
        <v>84</v>
      </c>
      <c r="K51" s="354">
        <v>35</v>
      </c>
      <c r="L51" s="109">
        <v>259</v>
      </c>
      <c r="M51" s="354">
        <v>12</v>
      </c>
      <c r="N51" s="109">
        <v>86</v>
      </c>
      <c r="O51" s="638">
        <v>2</v>
      </c>
      <c r="P51" s="109">
        <v>87</v>
      </c>
      <c r="Q51" s="354">
        <v>15</v>
      </c>
      <c r="R51" s="109">
        <v>81</v>
      </c>
      <c r="S51" s="354">
        <v>15</v>
      </c>
      <c r="T51" s="109">
        <v>90</v>
      </c>
      <c r="U51" s="354">
        <v>2.6</v>
      </c>
      <c r="V51" s="109">
        <v>85</v>
      </c>
      <c r="W51" s="354">
        <v>10.4</v>
      </c>
      <c r="X51" s="109">
        <v>94</v>
      </c>
      <c r="Y51" s="354">
        <v>2</v>
      </c>
      <c r="Z51" s="109">
        <v>79</v>
      </c>
      <c r="AA51" s="354">
        <v>25</v>
      </c>
      <c r="AB51" s="109"/>
      <c r="AC51" s="94"/>
      <c r="AD51" s="109"/>
      <c r="AE51" s="94"/>
      <c r="AF51" s="109"/>
      <c r="AG51" s="94"/>
      <c r="AH51" s="109"/>
      <c r="AI51" s="94"/>
      <c r="AJ51" s="109"/>
      <c r="AK51" s="94"/>
      <c r="AL51" s="109"/>
      <c r="AM51" s="94"/>
      <c r="AN51" s="576">
        <f t="shared" si="3"/>
        <v>7</v>
      </c>
      <c r="AO51" s="281">
        <v>7</v>
      </c>
      <c r="AP51" s="354">
        <v>8</v>
      </c>
      <c r="AQ51" s="313">
        <f>AP51*AQ44</f>
        <v>-3.2</v>
      </c>
      <c r="AR51" s="354">
        <v>4.8</v>
      </c>
      <c r="AS51" s="171">
        <f>AP51*AS44</f>
        <v>2.4</v>
      </c>
      <c r="AT51" s="354">
        <v>10.4</v>
      </c>
      <c r="AU51" s="128">
        <f>AP51*AU44</f>
        <v>4.8</v>
      </c>
      <c r="AV51" s="354">
        <v>12.8</v>
      </c>
      <c r="AW51" s="128">
        <f>AR51*AW44</f>
        <v>2.88</v>
      </c>
      <c r="AX51" s="354">
        <v>16</v>
      </c>
    </row>
    <row r="52" spans="1:50" s="46" customFormat="1" ht="20.25" customHeight="1" x14ac:dyDescent="0.35">
      <c r="A52" s="576">
        <f t="shared" si="2"/>
        <v>8</v>
      </c>
      <c r="B52" s="497" t="s">
        <v>697</v>
      </c>
      <c r="C52" s="401">
        <v>2014</v>
      </c>
      <c r="D52" s="406" t="s">
        <v>37</v>
      </c>
      <c r="E52" s="585">
        <f>I52+K52+M52+O52+Q52+S52+U52+W52+Y52+AA52+AC52+AE52+AG52+AI52+AK52+AM52-O52</f>
        <v>116</v>
      </c>
      <c r="F52" s="473">
        <f t="shared" si="1"/>
        <v>83.692307692307693</v>
      </c>
      <c r="G52" s="477">
        <f>COUNT(H52,J52,L52,N52,P52,R52,T52,V52,X52,Z52,AB52,AD52,AF52,AH52,AJ52,AL52)+1+2</f>
        <v>13</v>
      </c>
      <c r="H52" s="408">
        <v>164</v>
      </c>
      <c r="I52" s="94">
        <v>12.8</v>
      </c>
      <c r="J52" s="109">
        <v>87</v>
      </c>
      <c r="K52" s="354">
        <v>7</v>
      </c>
      <c r="L52" s="109">
        <v>235</v>
      </c>
      <c r="M52" s="354">
        <v>40</v>
      </c>
      <c r="N52" s="109">
        <v>84</v>
      </c>
      <c r="O52" s="638">
        <v>5</v>
      </c>
      <c r="P52" s="109">
        <v>88</v>
      </c>
      <c r="Q52" s="354">
        <v>7</v>
      </c>
      <c r="R52" s="109">
        <v>84</v>
      </c>
      <c r="S52" s="354">
        <v>8</v>
      </c>
      <c r="T52" s="109">
        <v>89</v>
      </c>
      <c r="U52" s="354">
        <v>5.2</v>
      </c>
      <c r="V52" s="109">
        <v>84</v>
      </c>
      <c r="W52" s="354">
        <v>13</v>
      </c>
      <c r="X52" s="109">
        <v>91</v>
      </c>
      <c r="Y52" s="354">
        <v>8</v>
      </c>
      <c r="Z52" s="109">
        <v>82</v>
      </c>
      <c r="AA52" s="354">
        <v>15</v>
      </c>
      <c r="AB52" s="109"/>
      <c r="AC52" s="94"/>
      <c r="AD52" s="109"/>
      <c r="AE52" s="94"/>
      <c r="AF52" s="109"/>
      <c r="AG52" s="94"/>
      <c r="AH52" s="109"/>
      <c r="AI52" s="94"/>
      <c r="AJ52" s="109"/>
      <c r="AK52" s="94"/>
      <c r="AL52" s="109"/>
      <c r="AM52" s="94"/>
      <c r="AN52" s="576">
        <f t="shared" si="3"/>
        <v>8</v>
      </c>
      <c r="AO52" s="192">
        <v>8</v>
      </c>
      <c r="AP52" s="354">
        <v>6</v>
      </c>
      <c r="AQ52" s="313">
        <f>AP52*AQ44</f>
        <v>-2.4000000000000004</v>
      </c>
      <c r="AR52" s="354">
        <v>3.6</v>
      </c>
      <c r="AS52" s="134">
        <f>AP52*AS44</f>
        <v>1.7999999999999998</v>
      </c>
      <c r="AT52" s="354">
        <v>7.8</v>
      </c>
      <c r="AU52" s="128">
        <f>AP52*AU44</f>
        <v>3.5999999999999996</v>
      </c>
      <c r="AV52" s="354">
        <v>9.6</v>
      </c>
      <c r="AW52" s="128">
        <f>AR52*AW44</f>
        <v>2.16</v>
      </c>
      <c r="AX52" s="354">
        <v>12</v>
      </c>
    </row>
    <row r="53" spans="1:50" s="46" customFormat="1" ht="20.25" customHeight="1" x14ac:dyDescent="0.35">
      <c r="A53" s="576">
        <f t="shared" si="2"/>
        <v>9</v>
      </c>
      <c r="B53" s="497" t="s">
        <v>699</v>
      </c>
      <c r="C53" s="401">
        <v>2014</v>
      </c>
      <c r="D53" s="406" t="s">
        <v>11</v>
      </c>
      <c r="E53" s="585">
        <f t="shared" ref="E53:E62" si="4">I53+K53+M53+O53+Q53+S53+U53+W53+Y53+AA53+AC53+AE53+AG53+AI53+AK53+AM53</f>
        <v>81.099999999999994</v>
      </c>
      <c r="F53" s="473">
        <f t="shared" si="1"/>
        <v>86.454545454545453</v>
      </c>
      <c r="G53" s="477">
        <f>COUNT(H53,J53,L53,N53,P53,R53,T53,V53,X53,Z53,AB53,AD53,AF53,AH53,AJ53,AL53)+1+2</f>
        <v>11</v>
      </c>
      <c r="H53" s="408">
        <v>175</v>
      </c>
      <c r="I53" s="94">
        <v>9.6</v>
      </c>
      <c r="J53" s="109">
        <v>85</v>
      </c>
      <c r="K53" s="354">
        <v>17.5</v>
      </c>
      <c r="L53" s="109">
        <v>247</v>
      </c>
      <c r="M53" s="354">
        <v>20</v>
      </c>
      <c r="N53" s="109">
        <v>87</v>
      </c>
      <c r="O53" s="638">
        <v>0</v>
      </c>
      <c r="P53" s="109">
        <v>86</v>
      </c>
      <c r="Q53" s="354">
        <v>20</v>
      </c>
      <c r="R53" s="109"/>
      <c r="S53" s="94"/>
      <c r="T53" s="109">
        <v>95</v>
      </c>
      <c r="U53" s="94">
        <v>0</v>
      </c>
      <c r="V53" s="109"/>
      <c r="W53" s="94"/>
      <c r="X53" s="109">
        <v>93</v>
      </c>
      <c r="Y53" s="354">
        <v>5</v>
      </c>
      <c r="Z53" s="353">
        <v>83</v>
      </c>
      <c r="AA53" s="354">
        <v>9</v>
      </c>
      <c r="AB53" s="109"/>
      <c r="AC53" s="94"/>
      <c r="AD53" s="109"/>
      <c r="AE53" s="94"/>
      <c r="AF53" s="109"/>
      <c r="AG53" s="94"/>
      <c r="AH53" s="109"/>
      <c r="AI53" s="94"/>
      <c r="AJ53" s="109"/>
      <c r="AK53" s="94"/>
      <c r="AL53" s="109"/>
      <c r="AM53" s="94"/>
      <c r="AN53" s="576">
        <f t="shared" si="3"/>
        <v>9</v>
      </c>
      <c r="AO53" s="281">
        <f>AO52+1</f>
        <v>9</v>
      </c>
      <c r="AP53" s="354">
        <v>4</v>
      </c>
      <c r="AQ53" s="313">
        <f>AP53*AQ44</f>
        <v>-1.6</v>
      </c>
      <c r="AR53" s="354">
        <v>2.4</v>
      </c>
      <c r="AS53" s="171">
        <f>AP53*AS44</f>
        <v>1.2</v>
      </c>
      <c r="AT53" s="354">
        <v>5.2</v>
      </c>
      <c r="AU53" s="128">
        <f>AP53*AU44</f>
        <v>2.4</v>
      </c>
      <c r="AV53" s="354">
        <v>6.4</v>
      </c>
      <c r="AW53" s="128">
        <f>AR53*AW44</f>
        <v>1.44</v>
      </c>
      <c r="AX53" s="354">
        <v>8</v>
      </c>
    </row>
    <row r="54" spans="1:50" s="46" customFormat="1" ht="20.25" customHeight="1" x14ac:dyDescent="0.35">
      <c r="A54" s="576">
        <f t="shared" si="2"/>
        <v>10</v>
      </c>
      <c r="B54" s="497" t="s">
        <v>700</v>
      </c>
      <c r="C54" s="401">
        <v>2013</v>
      </c>
      <c r="D54" s="406" t="s">
        <v>48</v>
      </c>
      <c r="E54" s="585">
        <f t="shared" si="4"/>
        <v>80.600000000000009</v>
      </c>
      <c r="F54" s="473">
        <f t="shared" si="1"/>
        <v>87.461538461538467</v>
      </c>
      <c r="G54" s="477">
        <f>COUNT(H54,J54,L54,N54,P54,R54,T54,V54,X54,Z54,AB54,AD54,AF54,AH54,AJ54,AL54)+1+2</f>
        <v>13</v>
      </c>
      <c r="H54" s="408">
        <v>180</v>
      </c>
      <c r="I54" s="94">
        <v>3.2</v>
      </c>
      <c r="J54" s="109">
        <v>85</v>
      </c>
      <c r="K54" s="354">
        <v>17.5</v>
      </c>
      <c r="L54" s="109">
        <v>252</v>
      </c>
      <c r="M54" s="354">
        <v>16</v>
      </c>
      <c r="N54" s="109">
        <v>91</v>
      </c>
      <c r="O54" s="638">
        <v>0</v>
      </c>
      <c r="P54" s="109">
        <v>88</v>
      </c>
      <c r="Q54" s="354">
        <v>7</v>
      </c>
      <c r="R54" s="109">
        <v>88</v>
      </c>
      <c r="S54" s="354">
        <v>6</v>
      </c>
      <c r="T54" s="109">
        <v>85</v>
      </c>
      <c r="U54" s="354">
        <v>11.7</v>
      </c>
      <c r="V54" s="353">
        <v>88</v>
      </c>
      <c r="W54" s="354">
        <v>5.2</v>
      </c>
      <c r="X54" s="353">
        <v>90</v>
      </c>
      <c r="Y54" s="354">
        <v>10</v>
      </c>
      <c r="Z54" s="109">
        <v>90</v>
      </c>
      <c r="AA54" s="354">
        <v>4</v>
      </c>
      <c r="AB54" s="353"/>
      <c r="AC54" s="94"/>
      <c r="AD54" s="353"/>
      <c r="AE54" s="94"/>
      <c r="AF54" s="353"/>
      <c r="AG54" s="94"/>
      <c r="AH54" s="353"/>
      <c r="AI54" s="94"/>
      <c r="AJ54" s="353"/>
      <c r="AK54" s="94"/>
      <c r="AL54" s="353"/>
      <c r="AM54" s="94"/>
      <c r="AN54" s="576">
        <f t="shared" si="3"/>
        <v>10</v>
      </c>
      <c r="AO54" s="192">
        <f>AO53+1</f>
        <v>10</v>
      </c>
      <c r="AP54" s="354">
        <v>2</v>
      </c>
      <c r="AQ54" s="313">
        <f>AP54*AQ44</f>
        <v>-0.8</v>
      </c>
      <c r="AR54" s="354">
        <v>1.2</v>
      </c>
      <c r="AS54" s="171">
        <f>AP54*AS44</f>
        <v>0.6</v>
      </c>
      <c r="AT54" s="354">
        <v>2.6</v>
      </c>
      <c r="AU54" s="128">
        <f>AP54*AU44</f>
        <v>1.2</v>
      </c>
      <c r="AV54" s="354">
        <v>3.2</v>
      </c>
      <c r="AW54" s="128">
        <f>AR54*AW44</f>
        <v>0.72</v>
      </c>
      <c r="AX54" s="354">
        <v>4</v>
      </c>
    </row>
    <row r="55" spans="1:50" s="46" customFormat="1" ht="20.25" customHeight="1" thickBot="1" x14ac:dyDescent="0.4">
      <c r="A55" s="576">
        <f t="shared" si="2"/>
        <v>11</v>
      </c>
      <c r="B55" s="780" t="s">
        <v>696</v>
      </c>
      <c r="C55" s="48">
        <v>2012</v>
      </c>
      <c r="D55" s="233" t="s">
        <v>15</v>
      </c>
      <c r="E55" s="585">
        <f t="shared" si="4"/>
        <v>36</v>
      </c>
      <c r="F55" s="473">
        <f t="shared" si="1"/>
        <v>90</v>
      </c>
      <c r="G55" s="477">
        <f>COUNT(H55,J55,L55,N55,P55,R55,T55,V55,X55,Z55,AB55,AD55,AF55,AH55,AJ55,AL55)+1</f>
        <v>8</v>
      </c>
      <c r="H55" s="409">
        <v>179</v>
      </c>
      <c r="I55" s="94">
        <v>6.4</v>
      </c>
      <c r="J55" s="109"/>
      <c r="K55" s="626"/>
      <c r="L55" s="109"/>
      <c r="M55" s="94"/>
      <c r="N55" s="109">
        <v>84</v>
      </c>
      <c r="O55" s="354">
        <v>5</v>
      </c>
      <c r="P55" s="109">
        <v>88</v>
      </c>
      <c r="Q55" s="354">
        <v>7</v>
      </c>
      <c r="R55" s="109">
        <v>94</v>
      </c>
      <c r="S55" s="354">
        <v>4</v>
      </c>
      <c r="T55" s="109"/>
      <c r="U55" s="94"/>
      <c r="V55" s="109">
        <v>93</v>
      </c>
      <c r="W55" s="354">
        <v>2.6</v>
      </c>
      <c r="X55" s="109">
        <v>93</v>
      </c>
      <c r="Y55" s="354">
        <v>5</v>
      </c>
      <c r="Z55" s="109">
        <v>89</v>
      </c>
      <c r="AA55" s="354">
        <v>6</v>
      </c>
      <c r="AB55" s="109"/>
      <c r="AC55" s="94"/>
      <c r="AD55" s="109"/>
      <c r="AE55" s="94"/>
      <c r="AF55" s="109"/>
      <c r="AG55" s="94"/>
      <c r="AH55" s="109"/>
      <c r="AI55" s="94"/>
      <c r="AJ55" s="109"/>
      <c r="AK55" s="94"/>
      <c r="AL55" s="109"/>
      <c r="AM55" s="94"/>
      <c r="AN55" s="576">
        <f t="shared" si="3"/>
        <v>11</v>
      </c>
      <c r="AO55" s="194"/>
      <c r="AP55" s="195">
        <f>SUM(AP45:AP54)</f>
        <v>175</v>
      </c>
      <c r="AQ55" s="198"/>
      <c r="AR55" s="254">
        <f>SUM(AR45:AR54)</f>
        <v>105</v>
      </c>
      <c r="AS55" s="355"/>
      <c r="AT55" s="400">
        <f>SUM(AT44:AT54)</f>
        <v>227.8</v>
      </c>
      <c r="AU55" s="356"/>
      <c r="AV55" s="255">
        <f>SUM(AV45:AV54)</f>
        <v>280</v>
      </c>
      <c r="AW55" s="356"/>
      <c r="AX55" s="255">
        <f>SUM(AX45:AX54)</f>
        <v>350</v>
      </c>
    </row>
    <row r="56" spans="1:50" s="46" customFormat="1" ht="20.25" customHeight="1" x14ac:dyDescent="0.35">
      <c r="A56" s="576">
        <f t="shared" si="2"/>
        <v>12</v>
      </c>
      <c r="B56" s="497" t="s">
        <v>702</v>
      </c>
      <c r="C56" s="401">
        <v>2013</v>
      </c>
      <c r="D56" s="406" t="s">
        <v>339</v>
      </c>
      <c r="E56" s="585">
        <f t="shared" si="4"/>
        <v>18.8</v>
      </c>
      <c r="F56" s="473">
        <f t="shared" si="1"/>
        <v>94.166666666666671</v>
      </c>
      <c r="G56" s="477">
        <f>COUNT(H56,J56,L56,N56,P56,R56,T56,V56,X56,Z56,AB56,AD56,AF56,AH56,AJ56,AL56)+1+2</f>
        <v>12</v>
      </c>
      <c r="H56" s="408">
        <v>185</v>
      </c>
      <c r="I56" s="626">
        <v>0</v>
      </c>
      <c r="J56" s="109">
        <v>99</v>
      </c>
      <c r="K56" s="354">
        <v>4</v>
      </c>
      <c r="L56" s="109">
        <v>274</v>
      </c>
      <c r="M56" s="354">
        <v>4</v>
      </c>
      <c r="N56" s="109"/>
      <c r="O56" s="354"/>
      <c r="P56" s="109">
        <v>92</v>
      </c>
      <c r="Q56" s="94">
        <v>1</v>
      </c>
      <c r="R56" s="109">
        <v>101</v>
      </c>
      <c r="S56" s="94">
        <v>0</v>
      </c>
      <c r="T56" s="109">
        <v>88</v>
      </c>
      <c r="U56" s="354">
        <v>7.8</v>
      </c>
      <c r="V56" s="109">
        <v>95</v>
      </c>
      <c r="W56" s="94">
        <v>0</v>
      </c>
      <c r="X56" s="109">
        <v>103</v>
      </c>
      <c r="Y56" s="94">
        <v>0</v>
      </c>
      <c r="Z56" s="109">
        <v>93</v>
      </c>
      <c r="AA56" s="354">
        <v>2</v>
      </c>
      <c r="AB56" s="109"/>
      <c r="AC56" s="94"/>
      <c r="AD56" s="109"/>
      <c r="AE56" s="94"/>
      <c r="AF56" s="109"/>
      <c r="AG56" s="94"/>
      <c r="AH56" s="109"/>
      <c r="AI56" s="94"/>
      <c r="AJ56" s="109"/>
      <c r="AK56" s="94"/>
      <c r="AL56" s="109"/>
      <c r="AM56" s="94"/>
      <c r="AN56" s="576">
        <f t="shared" si="3"/>
        <v>12</v>
      </c>
    </row>
    <row r="57" spans="1:50" s="46" customFormat="1" ht="20.25" customHeight="1" x14ac:dyDescent="0.35">
      <c r="A57" s="576">
        <f t="shared" si="2"/>
        <v>13</v>
      </c>
      <c r="B57" s="780" t="s">
        <v>695</v>
      </c>
      <c r="C57" s="48">
        <v>2012</v>
      </c>
      <c r="D57" s="233" t="s">
        <v>37</v>
      </c>
      <c r="E57" s="585">
        <f t="shared" si="4"/>
        <v>18</v>
      </c>
      <c r="F57" s="473">
        <f t="shared" si="1"/>
        <v>90.666666666666671</v>
      </c>
      <c r="G57" s="477">
        <f>COUNT(H57,J57,L57,N57,P57,R57,T57,V57,X57,Z57,AB57,AD57,AF57,AH57,AJ57,AL57)+2</f>
        <v>6</v>
      </c>
      <c r="H57" s="409"/>
      <c r="I57" s="626"/>
      <c r="J57" s="353"/>
      <c r="K57" s="94"/>
      <c r="L57" s="353">
        <v>268</v>
      </c>
      <c r="M57" s="354">
        <v>8</v>
      </c>
      <c r="N57" s="353">
        <v>83</v>
      </c>
      <c r="O57" s="354">
        <v>8</v>
      </c>
      <c r="P57" s="109"/>
      <c r="Q57" s="354"/>
      <c r="R57" s="109">
        <v>95</v>
      </c>
      <c r="S57" s="354">
        <v>2</v>
      </c>
      <c r="T57" s="109">
        <v>98</v>
      </c>
      <c r="U57" s="94">
        <v>0</v>
      </c>
      <c r="V57" s="109"/>
      <c r="W57" s="94"/>
      <c r="X57" s="109"/>
      <c r="Y57" s="94"/>
      <c r="Z57" s="109"/>
      <c r="AA57" s="94"/>
      <c r="AB57" s="109"/>
      <c r="AC57" s="94"/>
      <c r="AD57" s="109"/>
      <c r="AE57" s="94"/>
      <c r="AF57" s="109"/>
      <c r="AG57" s="94"/>
      <c r="AH57" s="109"/>
      <c r="AI57" s="94"/>
      <c r="AJ57" s="109"/>
      <c r="AK57" s="94"/>
      <c r="AL57" s="109"/>
      <c r="AM57" s="94"/>
      <c r="AN57" s="576">
        <f t="shared" si="3"/>
        <v>13</v>
      </c>
    </row>
    <row r="58" spans="1:50" s="46" customFormat="1" ht="20.25" customHeight="1" x14ac:dyDescent="0.35">
      <c r="A58" s="576">
        <f t="shared" si="2"/>
        <v>14</v>
      </c>
      <c r="B58" s="492" t="s">
        <v>701</v>
      </c>
      <c r="C58" s="48">
        <v>2011</v>
      </c>
      <c r="D58" s="237" t="s">
        <v>21</v>
      </c>
      <c r="E58" s="585">
        <f t="shared" si="4"/>
        <v>0</v>
      </c>
      <c r="F58" s="473">
        <f t="shared" si="1"/>
        <v>99.666666666666671</v>
      </c>
      <c r="G58" s="477">
        <f>COUNT(H58,J58,L58,N58,P58,R58,T58,V58,X58,Z58,AB58,AD58,AF58,AH58,AJ58,AL58)+1</f>
        <v>3</v>
      </c>
      <c r="H58" s="409">
        <v>194</v>
      </c>
      <c r="I58" s="626">
        <v>0</v>
      </c>
      <c r="J58" s="109"/>
      <c r="K58" s="94"/>
      <c r="L58" s="109"/>
      <c r="M58" s="94"/>
      <c r="N58" s="109"/>
      <c r="O58" s="94"/>
      <c r="P58" s="353"/>
      <c r="Q58" s="94"/>
      <c r="R58" s="353"/>
      <c r="S58" s="94"/>
      <c r="T58" s="353"/>
      <c r="U58" s="94"/>
      <c r="V58" s="109">
        <v>105</v>
      </c>
      <c r="W58" s="94">
        <v>0</v>
      </c>
      <c r="X58" s="353"/>
      <c r="Y58" s="94"/>
      <c r="Z58" s="353"/>
      <c r="AA58" s="94"/>
      <c r="AB58" s="353"/>
      <c r="AC58" s="94"/>
      <c r="AD58" s="353"/>
      <c r="AE58" s="94"/>
      <c r="AF58" s="353"/>
      <c r="AG58" s="94"/>
      <c r="AH58" s="353"/>
      <c r="AI58" s="94"/>
      <c r="AJ58" s="353"/>
      <c r="AK58" s="94"/>
      <c r="AL58" s="353"/>
      <c r="AM58" s="94"/>
      <c r="AN58" s="576">
        <f t="shared" si="3"/>
        <v>14</v>
      </c>
    </row>
    <row r="59" spans="1:50" s="46" customFormat="1" ht="20.25" customHeight="1" x14ac:dyDescent="0.35">
      <c r="A59" s="576">
        <f t="shared" si="2"/>
        <v>15</v>
      </c>
      <c r="B59" s="497" t="s">
        <v>703</v>
      </c>
      <c r="C59" s="401">
        <v>2014</v>
      </c>
      <c r="D59" s="406" t="s">
        <v>558</v>
      </c>
      <c r="E59" s="585">
        <f t="shared" si="4"/>
        <v>0</v>
      </c>
      <c r="F59" s="473">
        <f t="shared" si="1"/>
        <v>106.5</v>
      </c>
      <c r="G59" s="477">
        <f>COUNT(H59,J59,L59,N59,P59,R59,T59,V59,X59,Z59,AB59,AD59,AF59,AH59,AJ59,AL59)+1</f>
        <v>2</v>
      </c>
      <c r="H59" s="408">
        <v>213</v>
      </c>
      <c r="I59" s="626">
        <v>0</v>
      </c>
      <c r="J59" s="353"/>
      <c r="K59" s="94"/>
      <c r="L59" s="353"/>
      <c r="M59" s="94"/>
      <c r="N59" s="353"/>
      <c r="O59" s="94"/>
      <c r="P59" s="353"/>
      <c r="Q59" s="94"/>
      <c r="R59" s="353"/>
      <c r="S59" s="94"/>
      <c r="T59" s="353"/>
      <c r="U59" s="94"/>
      <c r="V59" s="109"/>
      <c r="W59" s="94"/>
      <c r="X59" s="109"/>
      <c r="Y59" s="94"/>
      <c r="Z59" s="109"/>
      <c r="AA59" s="94"/>
      <c r="AB59" s="109"/>
      <c r="AC59" s="94"/>
      <c r="AD59" s="109"/>
      <c r="AE59" s="94"/>
      <c r="AF59" s="109"/>
      <c r="AG59" s="94"/>
      <c r="AH59" s="109"/>
      <c r="AI59" s="94"/>
      <c r="AJ59" s="109"/>
      <c r="AK59" s="94"/>
      <c r="AL59" s="109"/>
      <c r="AM59" s="94"/>
      <c r="AN59" s="576">
        <f t="shared" si="3"/>
        <v>15</v>
      </c>
    </row>
    <row r="60" spans="1:50" s="46" customFormat="1" ht="20.25" customHeight="1" x14ac:dyDescent="0.35">
      <c r="A60" s="576">
        <f t="shared" si="2"/>
        <v>16</v>
      </c>
      <c r="B60" s="815" t="s">
        <v>760</v>
      </c>
      <c r="C60" s="48">
        <v>2013</v>
      </c>
      <c r="D60" s="727" t="s">
        <v>24</v>
      </c>
      <c r="E60" s="585">
        <f t="shared" si="4"/>
        <v>0</v>
      </c>
      <c r="F60" s="473">
        <f t="shared" si="1"/>
        <v>120</v>
      </c>
      <c r="G60" s="477">
        <f>COUNT(H60,J60,L60,N60,P60,R60,T60,V60,X60,Z60,AB60,AD60,AF60,AH60,AJ60,AL60)</f>
        <v>1</v>
      </c>
      <c r="H60" s="409"/>
      <c r="I60" s="94"/>
      <c r="J60" s="109"/>
      <c r="K60" s="94"/>
      <c r="L60" s="109"/>
      <c r="M60" s="94"/>
      <c r="N60" s="109"/>
      <c r="O60" s="94"/>
      <c r="P60" s="109"/>
      <c r="Q60" s="94"/>
      <c r="R60" s="109"/>
      <c r="S60" s="94"/>
      <c r="T60" s="109"/>
      <c r="U60" s="94"/>
      <c r="V60" s="109">
        <v>120</v>
      </c>
      <c r="W60" s="94">
        <v>0</v>
      </c>
      <c r="X60" s="109"/>
      <c r="Y60" s="94"/>
      <c r="Z60" s="109"/>
      <c r="AA60" s="94"/>
      <c r="AB60" s="109"/>
      <c r="AC60" s="94"/>
      <c r="AD60" s="109"/>
      <c r="AE60" s="94"/>
      <c r="AF60" s="109"/>
      <c r="AG60" s="94"/>
      <c r="AH60" s="109"/>
      <c r="AI60" s="94"/>
      <c r="AJ60" s="109"/>
      <c r="AK60" s="94"/>
      <c r="AL60" s="109"/>
      <c r="AM60" s="94"/>
      <c r="AN60" s="576">
        <f t="shared" si="3"/>
        <v>16</v>
      </c>
    </row>
    <row r="61" spans="1:50" s="46" customFormat="1" ht="20.25" customHeight="1" x14ac:dyDescent="0.35">
      <c r="A61" s="576">
        <f t="shared" si="2"/>
        <v>17</v>
      </c>
      <c r="B61" s="669" t="s">
        <v>743</v>
      </c>
      <c r="C61" s="48">
        <v>2012</v>
      </c>
      <c r="D61" s="670" t="s">
        <v>60</v>
      </c>
      <c r="E61" s="585">
        <f t="shared" si="4"/>
        <v>0</v>
      </c>
      <c r="F61" s="473">
        <f t="shared" si="1"/>
        <v>101</v>
      </c>
      <c r="G61" s="477">
        <f>COUNT(H61,J61,L61,N61,P61,R61,T61,V61,X61,Z61,AB61,AD61,AF61,AH61,AJ61,AL61)</f>
        <v>1</v>
      </c>
      <c r="H61" s="409"/>
      <c r="I61" s="94"/>
      <c r="J61" s="109"/>
      <c r="K61" s="94"/>
      <c r="L61" s="109"/>
      <c r="M61" s="94"/>
      <c r="N61" s="109"/>
      <c r="O61" s="94"/>
      <c r="P61" s="109"/>
      <c r="Q61" s="94"/>
      <c r="R61" s="109"/>
      <c r="S61" s="94"/>
      <c r="T61" s="109">
        <v>101</v>
      </c>
      <c r="U61" s="94">
        <v>0</v>
      </c>
      <c r="V61" s="353"/>
      <c r="W61" s="94"/>
      <c r="X61" s="353"/>
      <c r="Y61" s="94"/>
      <c r="Z61" s="353"/>
      <c r="AA61" s="94"/>
      <c r="AB61" s="353"/>
      <c r="AC61" s="94"/>
      <c r="AD61" s="353"/>
      <c r="AE61" s="94"/>
      <c r="AF61" s="353"/>
      <c r="AG61" s="94"/>
      <c r="AH61" s="353"/>
      <c r="AI61" s="94"/>
      <c r="AJ61" s="353"/>
      <c r="AK61" s="94"/>
      <c r="AL61" s="353"/>
      <c r="AM61" s="94"/>
      <c r="AN61" s="576">
        <f t="shared" si="3"/>
        <v>17</v>
      </c>
    </row>
    <row r="62" spans="1:50" s="46" customFormat="1" ht="20.25" customHeight="1" x14ac:dyDescent="0.35">
      <c r="A62" s="576">
        <f t="shared" si="2"/>
        <v>18</v>
      </c>
      <c r="B62" s="232" t="s">
        <v>475</v>
      </c>
      <c r="C62" s="48">
        <v>2012</v>
      </c>
      <c r="D62" s="233" t="s">
        <v>37</v>
      </c>
      <c r="E62" s="585">
        <f t="shared" si="4"/>
        <v>0</v>
      </c>
      <c r="F62" s="473">
        <f t="shared" si="1"/>
        <v>105.66666666666667</v>
      </c>
      <c r="G62" s="477">
        <f>COUNT(H62,J62,L62,N62,P62,R62,T62,V62,X62,Z62,AB62,AD62,AF62,AH62,AJ62,AL62)+1</f>
        <v>3</v>
      </c>
      <c r="H62" s="409">
        <v>208</v>
      </c>
      <c r="I62" s="626">
        <v>0</v>
      </c>
      <c r="J62" s="109"/>
      <c r="K62" s="94"/>
      <c r="L62" s="353"/>
      <c r="M62" s="94"/>
      <c r="N62" s="353"/>
      <c r="O62" s="94"/>
      <c r="P62" s="353"/>
      <c r="Q62" s="94"/>
      <c r="R62" s="353">
        <v>109</v>
      </c>
      <c r="S62" s="94">
        <v>0</v>
      </c>
      <c r="T62" s="353"/>
      <c r="U62" s="94"/>
      <c r="V62" s="353"/>
      <c r="W62" s="94"/>
      <c r="X62" s="353"/>
      <c r="Y62" s="94"/>
      <c r="Z62" s="353"/>
      <c r="AA62" s="94"/>
      <c r="AB62" s="353"/>
      <c r="AC62" s="94"/>
      <c r="AD62" s="353"/>
      <c r="AE62" s="94"/>
      <c r="AF62" s="353"/>
      <c r="AG62" s="94"/>
      <c r="AH62" s="353"/>
      <c r="AI62" s="94"/>
      <c r="AJ62" s="353"/>
      <c r="AK62" s="94"/>
      <c r="AL62" s="353"/>
      <c r="AM62" s="94"/>
      <c r="AN62" s="576">
        <f t="shared" si="3"/>
        <v>18</v>
      </c>
    </row>
    <row r="63" spans="1:50" s="46" customFormat="1" ht="20.25" hidden="1" customHeight="1" x14ac:dyDescent="0.35">
      <c r="A63" s="576">
        <f t="shared" si="2"/>
        <v>19</v>
      </c>
      <c r="B63" s="232" t="s">
        <v>346</v>
      </c>
      <c r="C63" s="48">
        <v>2011</v>
      </c>
      <c r="D63" s="233" t="s">
        <v>345</v>
      </c>
      <c r="E63" s="585">
        <f t="shared" ref="E63:E71" si="5">I63+K63+M63+O63+Q63+S63+U63+W63+Y63+AA63+AC63+AE63+AG63+AI63+AK63+AM63</f>
        <v>0</v>
      </c>
      <c r="F63" s="474"/>
      <c r="G63" s="478"/>
      <c r="H63" s="409"/>
      <c r="I63" s="94"/>
      <c r="J63" s="353"/>
      <c r="K63" s="94"/>
      <c r="L63" s="353"/>
      <c r="M63" s="94"/>
      <c r="N63" s="353"/>
      <c r="O63" s="94"/>
      <c r="P63" s="353"/>
      <c r="Q63" s="94"/>
      <c r="R63" s="353"/>
      <c r="S63" s="94"/>
      <c r="T63" s="353"/>
      <c r="U63" s="94"/>
      <c r="V63" s="353"/>
      <c r="W63" s="94"/>
      <c r="X63" s="353"/>
      <c r="Y63" s="94"/>
      <c r="Z63" s="353"/>
      <c r="AA63" s="94"/>
      <c r="AB63" s="353"/>
      <c r="AC63" s="94"/>
      <c r="AD63" s="353"/>
      <c r="AE63" s="94"/>
      <c r="AF63" s="353"/>
      <c r="AG63" s="94"/>
      <c r="AH63" s="353"/>
      <c r="AI63" s="94"/>
      <c r="AJ63" s="353"/>
      <c r="AK63" s="94"/>
      <c r="AL63" s="353"/>
      <c r="AM63" s="94"/>
      <c r="AN63" s="576">
        <f t="shared" si="3"/>
        <v>19</v>
      </c>
    </row>
    <row r="64" spans="1:50" s="46" customFormat="1" ht="20.25" hidden="1" customHeight="1" x14ac:dyDescent="0.35">
      <c r="A64" s="576">
        <f t="shared" si="2"/>
        <v>20</v>
      </c>
      <c r="B64" s="226" t="s">
        <v>430</v>
      </c>
      <c r="C64" s="48">
        <v>2011</v>
      </c>
      <c r="D64" s="227" t="s">
        <v>39</v>
      </c>
      <c r="E64" s="585">
        <f t="shared" si="5"/>
        <v>0</v>
      </c>
      <c r="F64" s="474"/>
      <c r="G64" s="478"/>
      <c r="H64" s="409"/>
      <c r="I64" s="94"/>
      <c r="J64" s="353"/>
      <c r="K64" s="94"/>
      <c r="L64" s="353"/>
      <c r="M64" s="94"/>
      <c r="N64" s="353"/>
      <c r="O64" s="94"/>
      <c r="P64" s="353"/>
      <c r="Q64" s="94"/>
      <c r="R64" s="353"/>
      <c r="S64" s="94"/>
      <c r="T64" s="353"/>
      <c r="U64" s="94"/>
      <c r="V64" s="353"/>
      <c r="W64" s="94"/>
      <c r="X64" s="109"/>
      <c r="Y64" s="94"/>
      <c r="Z64" s="109"/>
      <c r="AA64" s="94"/>
      <c r="AB64" s="109"/>
      <c r="AC64" s="94"/>
      <c r="AD64" s="109"/>
      <c r="AE64" s="94"/>
      <c r="AF64" s="109"/>
      <c r="AG64" s="94"/>
      <c r="AH64" s="109"/>
      <c r="AI64" s="94"/>
      <c r="AJ64" s="109"/>
      <c r="AK64" s="94"/>
      <c r="AL64" s="109"/>
      <c r="AM64" s="94"/>
      <c r="AN64" s="576">
        <f t="shared" si="3"/>
        <v>20</v>
      </c>
    </row>
    <row r="65" spans="1:50" s="46" customFormat="1" ht="20.25" hidden="1" customHeight="1" x14ac:dyDescent="0.35">
      <c r="A65" s="576">
        <f t="shared" si="2"/>
        <v>21</v>
      </c>
      <c r="B65" s="232" t="s">
        <v>344</v>
      </c>
      <c r="C65" s="48">
        <v>2011</v>
      </c>
      <c r="D65" s="233" t="s">
        <v>345</v>
      </c>
      <c r="E65" s="585">
        <f t="shared" si="5"/>
        <v>0</v>
      </c>
      <c r="F65" s="474"/>
      <c r="G65" s="478"/>
      <c r="H65" s="409"/>
      <c r="I65" s="94"/>
      <c r="J65" s="353"/>
      <c r="K65" s="94"/>
      <c r="L65" s="353"/>
      <c r="M65" s="94"/>
      <c r="N65" s="353"/>
      <c r="O65" s="94"/>
      <c r="P65" s="353"/>
      <c r="Q65" s="94"/>
      <c r="R65" s="353"/>
      <c r="S65" s="94"/>
      <c r="T65" s="353"/>
      <c r="U65" s="94"/>
      <c r="V65" s="109"/>
      <c r="W65" s="94"/>
      <c r="X65" s="109"/>
      <c r="Y65" s="94"/>
      <c r="Z65" s="109"/>
      <c r="AA65" s="94"/>
      <c r="AB65" s="109"/>
      <c r="AC65" s="94"/>
      <c r="AD65" s="109"/>
      <c r="AE65" s="94"/>
      <c r="AF65" s="109"/>
      <c r="AG65" s="94"/>
      <c r="AH65" s="109"/>
      <c r="AI65" s="94"/>
      <c r="AJ65" s="109"/>
      <c r="AK65" s="94"/>
      <c r="AL65" s="109"/>
      <c r="AM65" s="94"/>
      <c r="AN65" s="576">
        <f t="shared" si="3"/>
        <v>21</v>
      </c>
    </row>
    <row r="66" spans="1:50" s="46" customFormat="1" ht="20.25" hidden="1" customHeight="1" x14ac:dyDescent="0.35">
      <c r="A66" s="576">
        <f t="shared" si="2"/>
        <v>22</v>
      </c>
      <c r="B66" s="226" t="s">
        <v>453</v>
      </c>
      <c r="C66" s="48">
        <v>2011</v>
      </c>
      <c r="D66" s="227" t="s">
        <v>60</v>
      </c>
      <c r="E66" s="585">
        <f t="shared" si="5"/>
        <v>0</v>
      </c>
      <c r="F66" s="474"/>
      <c r="G66" s="478"/>
      <c r="H66" s="409"/>
      <c r="I66" s="94"/>
      <c r="J66" s="109"/>
      <c r="K66" s="94"/>
      <c r="L66" s="109"/>
      <c r="M66" s="94"/>
      <c r="N66" s="109"/>
      <c r="O66" s="94"/>
      <c r="P66" s="109"/>
      <c r="Q66" s="94"/>
      <c r="R66" s="109"/>
      <c r="S66" s="94"/>
      <c r="T66" s="109"/>
      <c r="U66" s="94"/>
      <c r="V66" s="109"/>
      <c r="W66" s="94"/>
      <c r="X66" s="109"/>
      <c r="Y66" s="94"/>
      <c r="Z66" s="109"/>
      <c r="AA66" s="94"/>
      <c r="AB66" s="109"/>
      <c r="AC66" s="94"/>
      <c r="AD66" s="109"/>
      <c r="AE66" s="94"/>
      <c r="AF66" s="109"/>
      <c r="AG66" s="94"/>
      <c r="AH66" s="109"/>
      <c r="AI66" s="94"/>
      <c r="AJ66" s="109"/>
      <c r="AK66" s="94"/>
      <c r="AL66" s="109"/>
      <c r="AM66" s="94"/>
      <c r="AN66" s="576">
        <f t="shared" si="3"/>
        <v>22</v>
      </c>
    </row>
    <row r="67" spans="1:50" s="46" customFormat="1" ht="20.25" hidden="1" customHeight="1" x14ac:dyDescent="0.35">
      <c r="A67" s="576">
        <f t="shared" si="2"/>
        <v>23</v>
      </c>
      <c r="B67" s="264" t="s">
        <v>392</v>
      </c>
      <c r="C67" s="48">
        <v>2012</v>
      </c>
      <c r="D67" s="328" t="s">
        <v>161</v>
      </c>
      <c r="E67" s="585">
        <f t="shared" si="5"/>
        <v>0</v>
      </c>
      <c r="F67" s="474"/>
      <c r="G67" s="478"/>
      <c r="H67" s="409"/>
      <c r="I67" s="94"/>
      <c r="J67" s="109"/>
      <c r="K67" s="94"/>
      <c r="L67" s="109"/>
      <c r="M67" s="94"/>
      <c r="N67" s="109"/>
      <c r="O67" s="94"/>
      <c r="P67" s="109"/>
      <c r="Q67" s="94"/>
      <c r="R67" s="109"/>
      <c r="S67" s="94"/>
      <c r="T67" s="109"/>
      <c r="U67" s="94"/>
      <c r="V67" s="109"/>
      <c r="W67" s="94"/>
      <c r="X67" s="109"/>
      <c r="Y67" s="94"/>
      <c r="Z67" s="109"/>
      <c r="AA67" s="94"/>
      <c r="AB67" s="109"/>
      <c r="AC67" s="94"/>
      <c r="AD67" s="109"/>
      <c r="AE67" s="94"/>
      <c r="AF67" s="109"/>
      <c r="AG67" s="94"/>
      <c r="AH67" s="109"/>
      <c r="AI67" s="94"/>
      <c r="AJ67" s="109"/>
      <c r="AK67" s="94"/>
      <c r="AL67" s="109"/>
      <c r="AM67" s="94"/>
      <c r="AN67" s="576">
        <f t="shared" si="3"/>
        <v>23</v>
      </c>
    </row>
    <row r="68" spans="1:50" s="46" customFormat="1" ht="20.25" hidden="1" customHeight="1" x14ac:dyDescent="0.35">
      <c r="A68" s="576">
        <f t="shared" si="2"/>
        <v>24</v>
      </c>
      <c r="B68" s="244" t="s">
        <v>228</v>
      </c>
      <c r="C68" s="48">
        <v>2012</v>
      </c>
      <c r="D68" s="73" t="s">
        <v>133</v>
      </c>
      <c r="E68" s="585">
        <f t="shared" si="5"/>
        <v>0</v>
      </c>
      <c r="F68" s="474"/>
      <c r="G68" s="478"/>
      <c r="H68" s="409"/>
      <c r="I68" s="94"/>
      <c r="J68" s="109"/>
      <c r="K68" s="94"/>
      <c r="L68" s="109"/>
      <c r="M68" s="94"/>
      <c r="N68" s="109"/>
      <c r="O68" s="94"/>
      <c r="P68" s="109"/>
      <c r="Q68" s="94"/>
      <c r="R68" s="109"/>
      <c r="S68" s="94"/>
      <c r="T68" s="109"/>
      <c r="U68" s="94"/>
      <c r="V68" s="109"/>
      <c r="W68" s="94"/>
      <c r="X68" s="109"/>
      <c r="Y68" s="94"/>
      <c r="Z68" s="109"/>
      <c r="AA68" s="94"/>
      <c r="AB68" s="109"/>
      <c r="AC68" s="94"/>
      <c r="AD68" s="109"/>
      <c r="AE68" s="94"/>
      <c r="AF68" s="109"/>
      <c r="AG68" s="94"/>
      <c r="AH68" s="109"/>
      <c r="AI68" s="94"/>
      <c r="AJ68" s="109"/>
      <c r="AK68" s="94"/>
      <c r="AL68" s="109"/>
      <c r="AM68" s="94"/>
      <c r="AN68" s="576">
        <f t="shared" si="3"/>
        <v>24</v>
      </c>
    </row>
    <row r="69" spans="1:50" s="46" customFormat="1" ht="20.25" hidden="1" customHeight="1" x14ac:dyDescent="0.35">
      <c r="A69" s="576">
        <f t="shared" si="2"/>
        <v>25</v>
      </c>
      <c r="B69" s="226" t="s">
        <v>460</v>
      </c>
      <c r="C69" s="57">
        <v>2012</v>
      </c>
      <c r="D69" s="227" t="s">
        <v>133</v>
      </c>
      <c r="E69" s="585">
        <f t="shared" si="5"/>
        <v>0</v>
      </c>
      <c r="F69" s="474"/>
      <c r="G69" s="478"/>
      <c r="H69" s="409"/>
      <c r="I69" s="94"/>
      <c r="J69" s="109"/>
      <c r="K69" s="94"/>
      <c r="L69" s="109"/>
      <c r="M69" s="94"/>
      <c r="N69" s="109"/>
      <c r="O69" s="94"/>
      <c r="P69" s="109"/>
      <c r="Q69" s="94"/>
      <c r="R69" s="109"/>
      <c r="S69" s="94"/>
      <c r="T69" s="109"/>
      <c r="U69" s="94"/>
      <c r="V69" s="109"/>
      <c r="W69" s="94"/>
      <c r="X69" s="109"/>
      <c r="Y69" s="94"/>
      <c r="Z69" s="109"/>
      <c r="AA69" s="94"/>
      <c r="AB69" s="109"/>
      <c r="AC69" s="94"/>
      <c r="AD69" s="109"/>
      <c r="AE69" s="94"/>
      <c r="AF69" s="109"/>
      <c r="AG69" s="94"/>
      <c r="AH69" s="109"/>
      <c r="AI69" s="94"/>
      <c r="AJ69" s="109"/>
      <c r="AK69" s="94"/>
      <c r="AL69" s="109"/>
      <c r="AM69" s="94"/>
      <c r="AN69" s="576">
        <f t="shared" si="3"/>
        <v>25</v>
      </c>
    </row>
    <row r="70" spans="1:50" s="46" customFormat="1" ht="20.25" hidden="1" customHeight="1" x14ac:dyDescent="0.35">
      <c r="A70" s="576">
        <f t="shared" si="2"/>
        <v>26</v>
      </c>
      <c r="B70" s="239" t="s">
        <v>363</v>
      </c>
      <c r="C70" s="48">
        <v>2012</v>
      </c>
      <c r="D70" s="240" t="s">
        <v>133</v>
      </c>
      <c r="E70" s="585">
        <f t="shared" si="5"/>
        <v>0</v>
      </c>
      <c r="F70" s="474"/>
      <c r="G70" s="478"/>
      <c r="H70" s="409"/>
      <c r="I70" s="94"/>
      <c r="J70" s="109"/>
      <c r="K70" s="94"/>
      <c r="L70" s="109"/>
      <c r="M70" s="94"/>
      <c r="N70" s="109"/>
      <c r="O70" s="94"/>
      <c r="P70" s="109"/>
      <c r="Q70" s="94"/>
      <c r="R70" s="109"/>
      <c r="S70" s="94"/>
      <c r="T70" s="109"/>
      <c r="U70" s="94"/>
      <c r="V70" s="109"/>
      <c r="W70" s="94"/>
      <c r="X70" s="109"/>
      <c r="Y70" s="94"/>
      <c r="Z70" s="109"/>
      <c r="AA70" s="94"/>
      <c r="AB70" s="109"/>
      <c r="AC70" s="94"/>
      <c r="AD70" s="109"/>
      <c r="AE70" s="94"/>
      <c r="AF70" s="109"/>
      <c r="AG70" s="94"/>
      <c r="AH70" s="109"/>
      <c r="AI70" s="94"/>
      <c r="AJ70" s="109"/>
      <c r="AK70" s="94"/>
      <c r="AL70" s="109"/>
      <c r="AM70" s="94"/>
      <c r="AN70" s="576">
        <f t="shared" si="3"/>
        <v>26</v>
      </c>
    </row>
    <row r="71" spans="1:50" s="46" customFormat="1" ht="20.25" hidden="1" customHeight="1" x14ac:dyDescent="0.35">
      <c r="A71" s="577"/>
      <c r="B71" s="241" t="s">
        <v>374</v>
      </c>
      <c r="C71" s="48">
        <v>2012</v>
      </c>
      <c r="D71" s="237" t="s">
        <v>375</v>
      </c>
      <c r="E71" s="585">
        <f t="shared" si="5"/>
        <v>0</v>
      </c>
      <c r="F71" s="474"/>
      <c r="G71" s="478"/>
      <c r="H71" s="409"/>
      <c r="I71" s="94"/>
      <c r="J71" s="109"/>
      <c r="K71" s="94"/>
      <c r="L71" s="109"/>
      <c r="M71" s="94"/>
      <c r="N71" s="109"/>
      <c r="O71" s="94"/>
      <c r="P71" s="109"/>
      <c r="Q71" s="94"/>
      <c r="R71" s="109"/>
      <c r="S71" s="94"/>
      <c r="T71" s="109"/>
      <c r="U71" s="94"/>
      <c r="V71" s="109"/>
      <c r="W71" s="94"/>
      <c r="X71" s="109"/>
      <c r="Y71" s="94"/>
      <c r="Z71" s="109"/>
      <c r="AA71" s="94"/>
      <c r="AB71" s="109"/>
      <c r="AC71" s="94"/>
      <c r="AD71" s="109"/>
      <c r="AE71" s="94"/>
      <c r="AF71" s="109"/>
      <c r="AG71" s="94"/>
      <c r="AH71" s="109"/>
      <c r="AI71" s="94"/>
      <c r="AJ71" s="109"/>
      <c r="AK71" s="94"/>
      <c r="AL71" s="109"/>
      <c r="AM71" s="94"/>
      <c r="AN71" s="577"/>
    </row>
    <row r="72" spans="1:50" s="46" customFormat="1" ht="20.25" customHeight="1" thickBot="1" x14ac:dyDescent="0.4">
      <c r="A72" s="578"/>
      <c r="B72" s="257"/>
      <c r="C72" s="48"/>
      <c r="D72" s="258"/>
      <c r="E72" s="585">
        <f t="shared" ref="E72" si="6">I72+K72+M72+O72+Q72+S72+U72+W72+Y72+AA72+AC72+AE72+AG72+AI72+AK72+AM72</f>
        <v>0</v>
      </c>
      <c r="F72" s="474"/>
      <c r="G72" s="478"/>
      <c r="H72" s="409"/>
      <c r="I72" s="101"/>
      <c r="J72" s="109"/>
      <c r="K72" s="101"/>
      <c r="L72" s="109"/>
      <c r="M72" s="101"/>
      <c r="N72" s="109"/>
      <c r="O72" s="101"/>
      <c r="P72" s="109"/>
      <c r="Q72" s="101"/>
      <c r="R72" s="109"/>
      <c r="S72" s="101"/>
      <c r="T72" s="109"/>
      <c r="U72" s="101"/>
      <c r="V72" s="109"/>
      <c r="W72" s="101"/>
      <c r="X72" s="109"/>
      <c r="Y72" s="101"/>
      <c r="Z72" s="109"/>
      <c r="AA72" s="101"/>
      <c r="AB72" s="109"/>
      <c r="AC72" s="101"/>
      <c r="AD72" s="109"/>
      <c r="AE72" s="101"/>
      <c r="AF72" s="109"/>
      <c r="AG72" s="101"/>
      <c r="AH72" s="109"/>
      <c r="AI72" s="101"/>
      <c r="AJ72" s="109"/>
      <c r="AK72" s="101"/>
      <c r="AL72" s="109"/>
      <c r="AM72" s="101"/>
      <c r="AN72" s="578"/>
    </row>
    <row r="73" spans="1:50" s="46" customFormat="1" ht="20.25" customHeight="1" thickBot="1" x14ac:dyDescent="0.4">
      <c r="A73" s="579"/>
      <c r="B73" s="259"/>
      <c r="C73" s="49"/>
      <c r="D73" s="260"/>
      <c r="E73" s="586"/>
      <c r="F73" s="475"/>
      <c r="G73" s="479"/>
      <c r="H73" s="410"/>
      <c r="I73" s="156">
        <f>SUM(I45:I72)</f>
        <v>280</v>
      </c>
      <c r="J73" s="183"/>
      <c r="K73" s="156">
        <f>SUM(K45:K72)</f>
        <v>173</v>
      </c>
      <c r="L73" s="183"/>
      <c r="M73" s="156">
        <f>SUM(M45:M72)</f>
        <v>350</v>
      </c>
      <c r="N73" s="508"/>
      <c r="O73" s="156">
        <f>SUM(O45:O72)</f>
        <v>175</v>
      </c>
      <c r="P73" s="183"/>
      <c r="Q73" s="156">
        <f>SUM(Q45:Q72)</f>
        <v>175</v>
      </c>
      <c r="R73" s="183"/>
      <c r="S73" s="156">
        <f>SUM(S45:S72)</f>
        <v>175</v>
      </c>
      <c r="T73" s="183"/>
      <c r="U73" s="156">
        <f>SUM(U45:U72)</f>
        <v>227.49999999999997</v>
      </c>
      <c r="V73" s="183"/>
      <c r="W73" s="156">
        <f>SUM(W45:W72)</f>
        <v>227.5</v>
      </c>
      <c r="X73" s="183"/>
      <c r="Y73" s="156">
        <f>SUM(Y45:Y72)</f>
        <v>175</v>
      </c>
      <c r="Z73" s="183"/>
      <c r="AA73" s="156">
        <f>SUM(AA45:AA72)</f>
        <v>175</v>
      </c>
      <c r="AB73" s="183"/>
      <c r="AC73" s="156">
        <f>SUM(AC45:AC72)</f>
        <v>0</v>
      </c>
      <c r="AD73" s="183"/>
      <c r="AE73" s="156">
        <f>SUM(AE45:AE72)</f>
        <v>0</v>
      </c>
      <c r="AF73" s="183"/>
      <c r="AG73" s="156">
        <f>SUM(AG45:AG72)</f>
        <v>0</v>
      </c>
      <c r="AH73" s="183"/>
      <c r="AI73" s="156">
        <f>SUM(AI45:AI72)</f>
        <v>0</v>
      </c>
      <c r="AJ73" s="183"/>
      <c r="AK73" s="156">
        <f>SUM(AK45:AK72)</f>
        <v>0</v>
      </c>
      <c r="AL73" s="183"/>
      <c r="AM73" s="156">
        <f>SUM(AM45:AM72)</f>
        <v>0</v>
      </c>
      <c r="AN73" s="579"/>
    </row>
    <row r="74" spans="1:50" ht="13" thickBot="1" x14ac:dyDescent="0.4"/>
    <row r="75" spans="1:50" ht="29" thickBot="1" x14ac:dyDescent="0.4">
      <c r="B75" s="856" t="s">
        <v>529</v>
      </c>
      <c r="C75" s="857"/>
      <c r="D75" s="858"/>
      <c r="K75" s="142"/>
      <c r="L75" s="143" t="s">
        <v>271</v>
      </c>
      <c r="M75" s="27"/>
      <c r="N75" s="27"/>
      <c r="O75" s="27"/>
      <c r="P75" s="88"/>
      <c r="Q75" s="225"/>
      <c r="R75" s="143" t="s">
        <v>272</v>
      </c>
      <c r="S75" s="45"/>
      <c r="T75" s="18"/>
      <c r="U75" s="45"/>
      <c r="V75" s="158"/>
      <c r="W75" s="143" t="s">
        <v>302</v>
      </c>
    </row>
    <row r="76" spans="1:50" ht="13" thickBot="1" x14ac:dyDescent="0.4"/>
    <row r="77" spans="1:50" s="19" customFormat="1" ht="72" customHeight="1" thickBot="1" x14ac:dyDescent="0.4">
      <c r="A77" s="848" t="s">
        <v>13</v>
      </c>
      <c r="B77" s="880"/>
      <c r="C77" s="880"/>
      <c r="D77" s="880"/>
      <c r="E77" s="849"/>
      <c r="F77" s="849"/>
      <c r="G77" s="849"/>
      <c r="H77" s="849"/>
      <c r="I77" s="849"/>
      <c r="J77" s="849"/>
      <c r="K77" s="849"/>
      <c r="L77" s="849"/>
      <c r="M77" s="849"/>
      <c r="N77" s="849"/>
      <c r="O77" s="849"/>
      <c r="P77" s="849"/>
      <c r="Q77" s="849"/>
      <c r="R77" s="849"/>
      <c r="S77" s="849"/>
      <c r="T77" s="880"/>
      <c r="U77" s="880"/>
      <c r="V77" s="849"/>
      <c r="W77" s="849"/>
      <c r="X77" s="849"/>
      <c r="Y77" s="849"/>
      <c r="Z77" s="849"/>
      <c r="AA77" s="849"/>
      <c r="AB77" s="849"/>
      <c r="AC77" s="849"/>
      <c r="AD77" s="849"/>
      <c r="AE77" s="849"/>
      <c r="AF77" s="849"/>
      <c r="AG77" s="849"/>
      <c r="AH77" s="849"/>
      <c r="AI77" s="849"/>
      <c r="AJ77" s="849"/>
      <c r="AK77" s="849"/>
      <c r="AL77" s="849"/>
      <c r="AM77" s="874"/>
      <c r="AN77" s="131"/>
    </row>
    <row r="78" spans="1:50" s="17" customFormat="1" ht="31" customHeight="1" thickBot="1" x14ac:dyDescent="0.4">
      <c r="A78" s="536"/>
      <c r="B78" s="536"/>
      <c r="C78" s="537"/>
      <c r="D78" s="536"/>
      <c r="E78" s="536"/>
      <c r="F78" s="536"/>
      <c r="G78" s="536"/>
      <c r="H78" s="830" t="s">
        <v>530</v>
      </c>
      <c r="I78" s="831"/>
      <c r="J78" s="830">
        <v>46089</v>
      </c>
      <c r="K78" s="831"/>
      <c r="L78" s="830" t="s">
        <v>588</v>
      </c>
      <c r="M78" s="831"/>
      <c r="N78" s="830">
        <v>46124</v>
      </c>
      <c r="O78" s="831"/>
      <c r="P78" s="830">
        <v>46138</v>
      </c>
      <c r="Q78" s="831"/>
      <c r="R78" s="830">
        <v>46152</v>
      </c>
      <c r="S78" s="831"/>
      <c r="T78" s="834">
        <v>46167</v>
      </c>
      <c r="U78" s="835"/>
      <c r="V78" s="834">
        <v>46187</v>
      </c>
      <c r="W78" s="835"/>
      <c r="X78" s="834">
        <v>46201</v>
      </c>
      <c r="Y78" s="835"/>
      <c r="Z78" s="834">
        <v>46215</v>
      </c>
      <c r="AA78" s="835"/>
      <c r="AB78" s="834"/>
      <c r="AC78" s="835"/>
      <c r="AD78" s="834"/>
      <c r="AE78" s="835"/>
      <c r="AF78" s="845"/>
      <c r="AG78" s="846"/>
      <c r="AH78" s="834"/>
      <c r="AI78" s="835"/>
      <c r="AJ78" s="834"/>
      <c r="AK78" s="835"/>
      <c r="AL78" s="845"/>
      <c r="AM78" s="846"/>
      <c r="AN78" s="536"/>
    </row>
    <row r="79" spans="1:50" s="17" customFormat="1" ht="58" customHeight="1" thickBot="1" x14ac:dyDescent="0.4">
      <c r="A79" s="536"/>
      <c r="B79" s="875" t="s">
        <v>557</v>
      </c>
      <c r="C79" s="876"/>
      <c r="D79" s="876"/>
      <c r="E79" s="876"/>
      <c r="F79" s="876"/>
      <c r="G79" s="877"/>
      <c r="H79" s="828" t="s">
        <v>528</v>
      </c>
      <c r="I79" s="829"/>
      <c r="J79" s="828" t="s">
        <v>570</v>
      </c>
      <c r="K79" s="829"/>
      <c r="L79" s="828" t="s">
        <v>590</v>
      </c>
      <c r="M79" s="829"/>
      <c r="N79" s="828" t="s">
        <v>597</v>
      </c>
      <c r="O79" s="829"/>
      <c r="P79" s="828" t="s">
        <v>710</v>
      </c>
      <c r="Q79" s="829"/>
      <c r="R79" s="828" t="s">
        <v>714</v>
      </c>
      <c r="S79" s="829"/>
      <c r="T79" s="836" t="s">
        <v>733</v>
      </c>
      <c r="U79" s="837"/>
      <c r="V79" s="836" t="s">
        <v>759</v>
      </c>
      <c r="W79" s="837"/>
      <c r="X79" s="832" t="s">
        <v>770</v>
      </c>
      <c r="Y79" s="833"/>
      <c r="Z79" s="832" t="s">
        <v>775</v>
      </c>
      <c r="AA79" s="833"/>
      <c r="AB79" s="853"/>
      <c r="AC79" s="854"/>
      <c r="AD79" s="853"/>
      <c r="AE79" s="854"/>
      <c r="AF79" s="853"/>
      <c r="AG79" s="854"/>
      <c r="AH79" s="853"/>
      <c r="AI79" s="855"/>
      <c r="AJ79" s="853"/>
      <c r="AK79" s="854"/>
      <c r="AL79" s="853"/>
      <c r="AM79" s="854"/>
      <c r="AN79" s="536"/>
      <c r="AO79" s="839" t="s">
        <v>540</v>
      </c>
      <c r="AP79" s="819"/>
      <c r="AQ79" s="818" t="s">
        <v>541</v>
      </c>
      <c r="AR79" s="819"/>
      <c r="AS79" s="818" t="s">
        <v>543</v>
      </c>
      <c r="AT79" s="819"/>
      <c r="AU79" s="818" t="s">
        <v>542</v>
      </c>
      <c r="AV79" s="819"/>
      <c r="AW79" s="818" t="s">
        <v>587</v>
      </c>
      <c r="AX79" s="819"/>
    </row>
    <row r="80" spans="1:50" s="17" customFormat="1" ht="40" customHeight="1" thickBot="1" x14ac:dyDescent="0.4">
      <c r="A80" s="566" t="s">
        <v>176</v>
      </c>
      <c r="B80" s="601" t="s">
        <v>2</v>
      </c>
      <c r="C80" s="602" t="s">
        <v>115</v>
      </c>
      <c r="D80" s="602" t="s">
        <v>3</v>
      </c>
      <c r="E80" s="602" t="s">
        <v>4</v>
      </c>
      <c r="F80" s="744"/>
      <c r="G80" s="745"/>
      <c r="H80" s="746" t="s">
        <v>5</v>
      </c>
      <c r="I80" s="747" t="s">
        <v>6</v>
      </c>
      <c r="J80" s="746" t="s">
        <v>5</v>
      </c>
      <c r="K80" s="747" t="s">
        <v>6</v>
      </c>
      <c r="L80" s="746" t="s">
        <v>5</v>
      </c>
      <c r="M80" s="747" t="s">
        <v>6</v>
      </c>
      <c r="N80" s="746" t="s">
        <v>5</v>
      </c>
      <c r="O80" s="747" t="s">
        <v>6</v>
      </c>
      <c r="P80" s="746" t="s">
        <v>5</v>
      </c>
      <c r="Q80" s="747" t="s">
        <v>6</v>
      </c>
      <c r="R80" s="746" t="s">
        <v>5</v>
      </c>
      <c r="S80" s="747" t="s">
        <v>6</v>
      </c>
      <c r="T80" s="746" t="s">
        <v>5</v>
      </c>
      <c r="U80" s="747" t="s">
        <v>6</v>
      </c>
      <c r="V80" s="746" t="s">
        <v>5</v>
      </c>
      <c r="W80" s="748" t="s">
        <v>6</v>
      </c>
      <c r="X80" s="79" t="s">
        <v>5</v>
      </c>
      <c r="Y80" s="153" t="s">
        <v>6</v>
      </c>
      <c r="Z80" s="75" t="s">
        <v>5</v>
      </c>
      <c r="AA80" s="153" t="s">
        <v>6</v>
      </c>
      <c r="AB80" s="75" t="s">
        <v>5</v>
      </c>
      <c r="AC80" s="153" t="s">
        <v>6</v>
      </c>
      <c r="AD80" s="75" t="s">
        <v>5</v>
      </c>
      <c r="AE80" s="153" t="s">
        <v>6</v>
      </c>
      <c r="AF80" s="75" t="s">
        <v>5</v>
      </c>
      <c r="AG80" s="153" t="s">
        <v>6</v>
      </c>
      <c r="AH80" s="75" t="s">
        <v>5</v>
      </c>
      <c r="AI80" s="153" t="s">
        <v>6</v>
      </c>
      <c r="AJ80" s="75" t="s">
        <v>5</v>
      </c>
      <c r="AK80" s="153" t="s">
        <v>6</v>
      </c>
      <c r="AL80" s="75" t="s">
        <v>5</v>
      </c>
      <c r="AM80" s="153" t="s">
        <v>6</v>
      </c>
      <c r="AN80" s="542" t="s">
        <v>176</v>
      </c>
      <c r="AO80" s="268" t="s">
        <v>217</v>
      </c>
      <c r="AP80" s="269" t="s">
        <v>217</v>
      </c>
      <c r="AQ80" s="271">
        <v>-0.4</v>
      </c>
      <c r="AR80" s="272" t="s">
        <v>189</v>
      </c>
      <c r="AS80" s="270">
        <v>0.3</v>
      </c>
      <c r="AT80" s="273">
        <v>0.3</v>
      </c>
      <c r="AU80" s="271">
        <v>0.6</v>
      </c>
      <c r="AV80" s="272" t="s">
        <v>189</v>
      </c>
      <c r="AW80" s="271">
        <v>0.6</v>
      </c>
      <c r="AX80" s="272" t="s">
        <v>189</v>
      </c>
    </row>
    <row r="81" spans="1:50" s="46" customFormat="1" ht="20.25" customHeight="1" x14ac:dyDescent="0.35">
      <c r="A81" s="597">
        <v>1</v>
      </c>
      <c r="B81" s="492" t="s">
        <v>693</v>
      </c>
      <c r="C81" s="48">
        <v>2013</v>
      </c>
      <c r="D81" s="690" t="s">
        <v>85</v>
      </c>
      <c r="E81" s="734">
        <f>I81+K81+M81+O81+Q81+S81+U81+W81+Y81+AA81+AC81+AE81+AG81+AI81+AK81+AM81</f>
        <v>326.5</v>
      </c>
      <c r="F81" s="735"/>
      <c r="G81" s="736"/>
      <c r="H81" s="737">
        <v>136</v>
      </c>
      <c r="I81" s="501">
        <v>80</v>
      </c>
      <c r="J81" s="737">
        <v>77</v>
      </c>
      <c r="K81" s="501">
        <v>12.5</v>
      </c>
      <c r="L81" s="737">
        <v>219</v>
      </c>
      <c r="M81" s="501">
        <v>30</v>
      </c>
      <c r="N81" s="737">
        <v>69</v>
      </c>
      <c r="O81" s="501">
        <v>32.5</v>
      </c>
      <c r="P81" s="737">
        <v>87</v>
      </c>
      <c r="Q81" s="738">
        <v>0</v>
      </c>
      <c r="R81" s="737">
        <v>69</v>
      </c>
      <c r="S81" s="501">
        <v>42.5</v>
      </c>
      <c r="T81" s="737">
        <v>77</v>
      </c>
      <c r="U81" s="501">
        <v>19.5</v>
      </c>
      <c r="V81" s="737">
        <v>69</v>
      </c>
      <c r="W81" s="354">
        <v>65</v>
      </c>
      <c r="X81" s="409">
        <v>74</v>
      </c>
      <c r="Y81" s="354">
        <v>42.5</v>
      </c>
      <c r="Z81" s="109">
        <v>81</v>
      </c>
      <c r="AA81" s="354">
        <v>2</v>
      </c>
      <c r="AB81" s="109"/>
      <c r="AC81" s="101"/>
      <c r="AD81" s="109"/>
      <c r="AE81" s="101"/>
      <c r="AF81" s="109"/>
      <c r="AG81" s="101"/>
      <c r="AH81" s="109"/>
      <c r="AI81" s="101"/>
      <c r="AJ81" s="109"/>
      <c r="AK81" s="101"/>
      <c r="AL81" s="109"/>
      <c r="AM81" s="101"/>
      <c r="AN81" s="576">
        <v>1</v>
      </c>
      <c r="AO81" s="281">
        <v>1</v>
      </c>
      <c r="AP81" s="354">
        <v>50</v>
      </c>
      <c r="AQ81" s="311">
        <f>AP81*AQ80</f>
        <v>-20</v>
      </c>
      <c r="AR81" s="354">
        <v>30</v>
      </c>
      <c r="AS81" s="171">
        <f>AP81*AS80</f>
        <v>15</v>
      </c>
      <c r="AT81" s="354">
        <v>65</v>
      </c>
      <c r="AU81" s="128">
        <f>AP81*AU80</f>
        <v>30</v>
      </c>
      <c r="AV81" s="354">
        <v>80</v>
      </c>
      <c r="AW81" s="128">
        <f>AR81*AW80</f>
        <v>18</v>
      </c>
      <c r="AX81" s="354">
        <v>100</v>
      </c>
    </row>
    <row r="82" spans="1:50" s="46" customFormat="1" ht="20.25" customHeight="1" x14ac:dyDescent="0.35">
      <c r="A82" s="597">
        <f>A81+1</f>
        <v>2</v>
      </c>
      <c r="B82" s="497" t="s">
        <v>700</v>
      </c>
      <c r="C82" s="401">
        <v>2013</v>
      </c>
      <c r="D82" s="739" t="s">
        <v>48</v>
      </c>
      <c r="E82" s="734">
        <f>I82+K82+M82+O82+Q82+S82+U82+W82+Y82+AA82+AC82+AE82+AG82+AI82+AK82+AM82</f>
        <v>282.39999999999998</v>
      </c>
      <c r="F82" s="735"/>
      <c r="G82" s="736"/>
      <c r="H82" s="737">
        <v>150</v>
      </c>
      <c r="I82" s="501">
        <v>6.4</v>
      </c>
      <c r="J82" s="737">
        <v>69</v>
      </c>
      <c r="K82" s="501">
        <v>50</v>
      </c>
      <c r="L82" s="737">
        <v>213</v>
      </c>
      <c r="M82" s="501">
        <v>100</v>
      </c>
      <c r="N82" s="737">
        <v>78</v>
      </c>
      <c r="O82" s="740">
        <v>0</v>
      </c>
      <c r="P82" s="737">
        <v>75</v>
      </c>
      <c r="Q82" s="501">
        <v>12.5</v>
      </c>
      <c r="R82" s="737">
        <v>74</v>
      </c>
      <c r="S82" s="501">
        <v>25</v>
      </c>
      <c r="T82" s="737">
        <v>73</v>
      </c>
      <c r="U82" s="501">
        <v>29.25</v>
      </c>
      <c r="V82" s="737">
        <v>74</v>
      </c>
      <c r="W82" s="354">
        <v>29.25</v>
      </c>
      <c r="X82" s="409">
        <v>76</v>
      </c>
      <c r="Y82" s="354">
        <v>25</v>
      </c>
      <c r="Z82" s="109">
        <v>79</v>
      </c>
      <c r="AA82" s="354">
        <v>5</v>
      </c>
      <c r="AB82" s="109"/>
      <c r="AC82" s="94"/>
      <c r="AD82" s="109"/>
      <c r="AE82" s="94"/>
      <c r="AF82" s="109"/>
      <c r="AG82" s="94"/>
      <c r="AH82" s="109"/>
      <c r="AI82" s="94"/>
      <c r="AJ82" s="109"/>
      <c r="AK82" s="94"/>
      <c r="AL82" s="109"/>
      <c r="AM82" s="94"/>
      <c r="AN82" s="576">
        <f>AN81+1</f>
        <v>2</v>
      </c>
      <c r="AO82" s="192">
        <v>2</v>
      </c>
      <c r="AP82" s="354">
        <v>35</v>
      </c>
      <c r="AQ82" s="312">
        <f>AP82*AQ80</f>
        <v>-14</v>
      </c>
      <c r="AR82" s="354">
        <v>21</v>
      </c>
      <c r="AS82" s="171">
        <f>AP82*AS80</f>
        <v>10.5</v>
      </c>
      <c r="AT82" s="354">
        <v>45.5</v>
      </c>
      <c r="AU82" s="128">
        <f>AP82*AU80</f>
        <v>21</v>
      </c>
      <c r="AV82" s="354">
        <v>56</v>
      </c>
      <c r="AW82" s="128">
        <f>AR82*AW80</f>
        <v>12.6</v>
      </c>
      <c r="AX82" s="354">
        <v>70</v>
      </c>
    </row>
    <row r="83" spans="1:50" s="46" customFormat="1" ht="20.25" customHeight="1" x14ac:dyDescent="0.35">
      <c r="A83" s="597">
        <f t="shared" ref="A83:A107" si="7">A82+1</f>
        <v>3</v>
      </c>
      <c r="B83" s="497" t="s">
        <v>702</v>
      </c>
      <c r="C83" s="401">
        <v>2013</v>
      </c>
      <c r="D83" s="739" t="s">
        <v>339</v>
      </c>
      <c r="E83" s="734">
        <f>I83+K83+M83+O83+Q83+S83+U83+W83+Y83+AA83+AC83+AE83+AG83+AI83+AK83+AM83</f>
        <v>267.5</v>
      </c>
      <c r="F83" s="735"/>
      <c r="G83" s="736"/>
      <c r="H83" s="737">
        <v>141</v>
      </c>
      <c r="I83" s="501">
        <v>32</v>
      </c>
      <c r="J83" s="737">
        <v>77</v>
      </c>
      <c r="K83" s="501">
        <v>12.5</v>
      </c>
      <c r="L83" s="737">
        <v>217</v>
      </c>
      <c r="M83" s="501">
        <v>40</v>
      </c>
      <c r="N83" s="737" t="str">
        <f>IFERROR(VLOOKUP(B83,#REF!,2,FALSE),"")</f>
        <v/>
      </c>
      <c r="O83" s="740"/>
      <c r="P83" s="737">
        <v>71</v>
      </c>
      <c r="Q83" s="501">
        <v>50</v>
      </c>
      <c r="R83" s="737">
        <v>80</v>
      </c>
      <c r="S83" s="501">
        <v>2</v>
      </c>
      <c r="T83" s="737">
        <v>68</v>
      </c>
      <c r="U83" s="501">
        <v>65</v>
      </c>
      <c r="V83" s="737">
        <v>73</v>
      </c>
      <c r="W83" s="354">
        <v>45.5</v>
      </c>
      <c r="X83" s="409">
        <v>82</v>
      </c>
      <c r="Y83" s="354">
        <v>3</v>
      </c>
      <c r="Z83" s="109">
        <v>76</v>
      </c>
      <c r="AA83" s="354">
        <v>17.5</v>
      </c>
      <c r="AB83" s="109"/>
      <c r="AC83" s="94"/>
      <c r="AD83" s="109"/>
      <c r="AE83" s="94"/>
      <c r="AF83" s="109"/>
      <c r="AG83" s="94"/>
      <c r="AH83" s="109"/>
      <c r="AI83" s="94"/>
      <c r="AJ83" s="109"/>
      <c r="AK83" s="94"/>
      <c r="AL83" s="109"/>
      <c r="AM83" s="94"/>
      <c r="AN83" s="576">
        <f t="shared" ref="AN83:AN107" si="8">AN82+1</f>
        <v>3</v>
      </c>
      <c r="AO83" s="281">
        <v>3</v>
      </c>
      <c r="AP83" s="354">
        <v>25</v>
      </c>
      <c r="AQ83" s="312">
        <f>AP83*AQ80</f>
        <v>-10</v>
      </c>
      <c r="AR83" s="354">
        <v>15</v>
      </c>
      <c r="AS83" s="171">
        <f>AP83*AS80</f>
        <v>7.5</v>
      </c>
      <c r="AT83" s="354">
        <v>32.5</v>
      </c>
      <c r="AU83" s="128">
        <f>AP83*AU80</f>
        <v>15</v>
      </c>
      <c r="AV83" s="354">
        <v>40</v>
      </c>
      <c r="AW83" s="128">
        <f>AR83*AW80</f>
        <v>9</v>
      </c>
      <c r="AX83" s="354">
        <v>50</v>
      </c>
    </row>
    <row r="84" spans="1:50" s="46" customFormat="1" ht="20.25" customHeight="1" x14ac:dyDescent="0.35">
      <c r="A84" s="597">
        <f t="shared" si="7"/>
        <v>4</v>
      </c>
      <c r="B84" s="492" t="s">
        <v>698</v>
      </c>
      <c r="C84" s="48">
        <v>2011</v>
      </c>
      <c r="D84" s="690" t="s">
        <v>26</v>
      </c>
      <c r="E84" s="734">
        <f>I84+K84+M84+O84+Q84+S84+U84+W84+Y84+AA84+AC84+AE84+AG84+AI84+AK84+AM84-O84</f>
        <v>229.55</v>
      </c>
      <c r="F84" s="735"/>
      <c r="G84" s="736"/>
      <c r="H84" s="737">
        <v>137</v>
      </c>
      <c r="I84" s="501">
        <v>56</v>
      </c>
      <c r="J84" s="737">
        <v>72</v>
      </c>
      <c r="K84" s="501">
        <v>30</v>
      </c>
      <c r="L84" s="737">
        <v>232</v>
      </c>
      <c r="M84" s="501">
        <v>4</v>
      </c>
      <c r="N84" s="737">
        <v>76</v>
      </c>
      <c r="O84" s="740">
        <v>2</v>
      </c>
      <c r="P84" s="737">
        <v>76</v>
      </c>
      <c r="Q84" s="501">
        <v>7</v>
      </c>
      <c r="R84" s="737">
        <v>69</v>
      </c>
      <c r="S84" s="501">
        <v>42.5</v>
      </c>
      <c r="T84" s="737">
        <v>81</v>
      </c>
      <c r="U84" s="501">
        <v>7.8</v>
      </c>
      <c r="V84" s="737">
        <v>74</v>
      </c>
      <c r="W84" s="354">
        <v>29.25</v>
      </c>
      <c r="X84" s="409">
        <v>82</v>
      </c>
      <c r="Y84" s="354">
        <v>3</v>
      </c>
      <c r="Z84" s="109">
        <v>71</v>
      </c>
      <c r="AA84" s="354">
        <v>50</v>
      </c>
      <c r="AB84" s="109"/>
      <c r="AC84" s="96"/>
      <c r="AD84" s="109"/>
      <c r="AE84" s="96"/>
      <c r="AF84" s="109"/>
      <c r="AG84" s="96"/>
      <c r="AH84" s="109"/>
      <c r="AI84" s="96"/>
      <c r="AJ84" s="109"/>
      <c r="AK84" s="96"/>
      <c r="AL84" s="109"/>
      <c r="AM84" s="96"/>
      <c r="AN84" s="576">
        <f t="shared" si="8"/>
        <v>4</v>
      </c>
      <c r="AO84" s="192">
        <v>4</v>
      </c>
      <c r="AP84" s="354">
        <v>20</v>
      </c>
      <c r="AQ84" s="313">
        <f>AP84*AQ80</f>
        <v>-8</v>
      </c>
      <c r="AR84" s="354">
        <v>12</v>
      </c>
      <c r="AS84" s="171">
        <f>AP84*AS80</f>
        <v>6</v>
      </c>
      <c r="AT84" s="354">
        <v>26</v>
      </c>
      <c r="AU84" s="128">
        <f>AP84*AU80</f>
        <v>12</v>
      </c>
      <c r="AV84" s="354">
        <v>32</v>
      </c>
      <c r="AW84" s="128">
        <f>AR84*AW80</f>
        <v>7.1999999999999993</v>
      </c>
      <c r="AX84" s="354">
        <v>40</v>
      </c>
    </row>
    <row r="85" spans="1:50" s="46" customFormat="1" ht="20.25" customHeight="1" x14ac:dyDescent="0.35">
      <c r="A85" s="597">
        <f t="shared" si="7"/>
        <v>5</v>
      </c>
      <c r="B85" s="497" t="s">
        <v>699</v>
      </c>
      <c r="C85" s="401">
        <v>2014</v>
      </c>
      <c r="D85" s="739" t="s">
        <v>11</v>
      </c>
      <c r="E85" s="734">
        <f>I85+K85+M85+O85+Q85+S85+U85+W85+Y85+AA85+AC85+AE85+AG85+AI85+AK85+AM85</f>
        <v>179.6</v>
      </c>
      <c r="F85" s="735"/>
      <c r="G85" s="736"/>
      <c r="H85" s="737">
        <v>149</v>
      </c>
      <c r="I85" s="501">
        <v>9.6</v>
      </c>
      <c r="J85" s="737">
        <v>72</v>
      </c>
      <c r="K85" s="501">
        <v>30</v>
      </c>
      <c r="L85" s="737">
        <v>214</v>
      </c>
      <c r="M85" s="501">
        <v>60</v>
      </c>
      <c r="N85" s="737">
        <v>74</v>
      </c>
      <c r="O85" s="501">
        <v>5</v>
      </c>
      <c r="P85" s="737">
        <v>73</v>
      </c>
      <c r="Q85" s="501">
        <v>30</v>
      </c>
      <c r="R85" s="737"/>
      <c r="S85" s="738"/>
      <c r="T85" s="737">
        <v>83</v>
      </c>
      <c r="U85" s="501">
        <v>0</v>
      </c>
      <c r="V85" s="737"/>
      <c r="W85" s="94"/>
      <c r="X85" s="409">
        <v>79</v>
      </c>
      <c r="Y85" s="354">
        <v>10</v>
      </c>
      <c r="Z85" s="109">
        <v>72</v>
      </c>
      <c r="AA85" s="354">
        <v>35</v>
      </c>
      <c r="AB85" s="109"/>
      <c r="AC85" s="94"/>
      <c r="AD85" s="109"/>
      <c r="AE85" s="94"/>
      <c r="AF85" s="109"/>
      <c r="AG85" s="94"/>
      <c r="AH85" s="109"/>
      <c r="AI85" s="94"/>
      <c r="AJ85" s="109"/>
      <c r="AK85" s="94"/>
      <c r="AL85" s="109"/>
      <c r="AM85" s="94"/>
      <c r="AN85" s="576">
        <f t="shared" si="8"/>
        <v>5</v>
      </c>
      <c r="AO85" s="281">
        <v>5</v>
      </c>
      <c r="AP85" s="354">
        <v>15</v>
      </c>
      <c r="AQ85" s="313">
        <f>AP85*AQ80</f>
        <v>-6</v>
      </c>
      <c r="AR85" s="354">
        <v>9</v>
      </c>
      <c r="AS85" s="171">
        <f>AP85*AS80</f>
        <v>4.5</v>
      </c>
      <c r="AT85" s="354">
        <v>19.5</v>
      </c>
      <c r="AU85" s="128">
        <f>AP85*AU80</f>
        <v>9</v>
      </c>
      <c r="AV85" s="354">
        <v>24</v>
      </c>
      <c r="AW85" s="128">
        <f>AR85*AW80</f>
        <v>5.3999999999999995</v>
      </c>
      <c r="AX85" s="354">
        <v>30</v>
      </c>
    </row>
    <row r="86" spans="1:50" s="46" customFormat="1" ht="20.25" customHeight="1" x14ac:dyDescent="0.35">
      <c r="A86" s="597">
        <f t="shared" si="7"/>
        <v>6</v>
      </c>
      <c r="B86" s="492" t="s">
        <v>691</v>
      </c>
      <c r="C86" s="48">
        <v>2011</v>
      </c>
      <c r="D86" s="690" t="s">
        <v>33</v>
      </c>
      <c r="E86" s="734">
        <f>I86+K86+M86+O86+Q86+S86+U86+W86+Y86+AA86+AC86+AE86+AG86+AI86+AK86+AM86</f>
        <v>176.35</v>
      </c>
      <c r="F86" s="735"/>
      <c r="G86" s="736"/>
      <c r="H86" s="737">
        <v>146</v>
      </c>
      <c r="I86" s="501">
        <v>24</v>
      </c>
      <c r="J86" s="737">
        <v>76</v>
      </c>
      <c r="K86" s="501">
        <v>20</v>
      </c>
      <c r="L86" s="737">
        <v>214</v>
      </c>
      <c r="M86" s="501">
        <v>60</v>
      </c>
      <c r="N86" s="737">
        <v>72</v>
      </c>
      <c r="O86" s="501">
        <v>10</v>
      </c>
      <c r="P86" s="737">
        <v>91</v>
      </c>
      <c r="Q86" s="738">
        <v>0</v>
      </c>
      <c r="R86" s="737">
        <v>79</v>
      </c>
      <c r="S86" s="501">
        <v>6</v>
      </c>
      <c r="T86" s="737">
        <v>83</v>
      </c>
      <c r="U86" s="501">
        <v>2.6</v>
      </c>
      <c r="V86" s="737">
        <v>75</v>
      </c>
      <c r="W86" s="354">
        <v>16.25</v>
      </c>
      <c r="X86" s="409">
        <v>77</v>
      </c>
      <c r="Y86" s="354">
        <v>20</v>
      </c>
      <c r="Z86" s="109">
        <v>76</v>
      </c>
      <c r="AA86" s="354">
        <v>17.5</v>
      </c>
      <c r="AB86" s="109"/>
      <c r="AC86" s="94"/>
      <c r="AD86" s="109"/>
      <c r="AE86" s="94"/>
      <c r="AF86" s="109"/>
      <c r="AG86" s="94"/>
      <c r="AH86" s="109"/>
      <c r="AI86" s="94"/>
      <c r="AJ86" s="109"/>
      <c r="AK86" s="94"/>
      <c r="AL86" s="109"/>
      <c r="AM86" s="94"/>
      <c r="AN86" s="576">
        <f t="shared" si="8"/>
        <v>6</v>
      </c>
      <c r="AO86" s="192">
        <v>6</v>
      </c>
      <c r="AP86" s="354">
        <v>10</v>
      </c>
      <c r="AQ86" s="313">
        <f>AP86*AQ80</f>
        <v>-4</v>
      </c>
      <c r="AR86" s="354">
        <v>6</v>
      </c>
      <c r="AS86" s="171">
        <f>AP86*AS80</f>
        <v>3</v>
      </c>
      <c r="AT86" s="354">
        <v>13</v>
      </c>
      <c r="AU86" s="128">
        <f>AP86*AU80</f>
        <v>6</v>
      </c>
      <c r="AV86" s="354">
        <v>16</v>
      </c>
      <c r="AW86" s="128">
        <f>AR86*AW80</f>
        <v>3.5999999999999996</v>
      </c>
      <c r="AX86" s="354">
        <v>20</v>
      </c>
    </row>
    <row r="87" spans="1:50" s="46" customFormat="1" ht="20.25" customHeight="1" x14ac:dyDescent="0.35">
      <c r="A87" s="597">
        <f t="shared" si="7"/>
        <v>7</v>
      </c>
      <c r="B87" s="492" t="s">
        <v>690</v>
      </c>
      <c r="C87" s="48">
        <v>2012</v>
      </c>
      <c r="D87" s="690" t="s">
        <v>85</v>
      </c>
      <c r="E87" s="734">
        <f>I87+K87+M87+O87+Q87+S87+U87+W87+Y87+AA87+AC87+AE87+AG87+AI87+AK87+AM87-K87</f>
        <v>147.5</v>
      </c>
      <c r="F87" s="735"/>
      <c r="G87" s="736"/>
      <c r="H87" s="57">
        <v>139</v>
      </c>
      <c r="I87" s="501">
        <v>40</v>
      </c>
      <c r="J87" s="737">
        <v>81</v>
      </c>
      <c r="K87" s="740">
        <v>7</v>
      </c>
      <c r="L87" s="737">
        <v>224</v>
      </c>
      <c r="M87" s="501">
        <v>12</v>
      </c>
      <c r="N87" s="737">
        <v>69</v>
      </c>
      <c r="O87" s="501">
        <v>32.5</v>
      </c>
      <c r="P87" s="737">
        <v>74</v>
      </c>
      <c r="Q87" s="501">
        <v>20</v>
      </c>
      <c r="R87" s="737">
        <v>76</v>
      </c>
      <c r="S87" s="501">
        <v>12.5</v>
      </c>
      <c r="T87" s="737">
        <v>78</v>
      </c>
      <c r="U87" s="501">
        <v>13</v>
      </c>
      <c r="V87" s="737">
        <v>83</v>
      </c>
      <c r="W87" s="94">
        <v>0</v>
      </c>
      <c r="X87" s="409">
        <v>83</v>
      </c>
      <c r="Y87" s="94">
        <v>0</v>
      </c>
      <c r="Z87" s="109">
        <v>76</v>
      </c>
      <c r="AA87" s="354">
        <v>17.5</v>
      </c>
      <c r="AB87" s="109"/>
      <c r="AC87" s="94"/>
      <c r="AD87" s="109"/>
      <c r="AE87" s="94"/>
      <c r="AF87" s="109"/>
      <c r="AG87" s="94"/>
      <c r="AH87" s="109"/>
      <c r="AI87" s="94"/>
      <c r="AJ87" s="109"/>
      <c r="AK87" s="94"/>
      <c r="AL87" s="109"/>
      <c r="AM87" s="94"/>
      <c r="AN87" s="576">
        <f t="shared" si="8"/>
        <v>7</v>
      </c>
      <c r="AO87" s="281">
        <v>7</v>
      </c>
      <c r="AP87" s="354">
        <v>8</v>
      </c>
      <c r="AQ87" s="313">
        <f>AP87*AQ80</f>
        <v>-3.2</v>
      </c>
      <c r="AR87" s="354">
        <v>4.8</v>
      </c>
      <c r="AS87" s="171">
        <f>AP87*AS80</f>
        <v>2.4</v>
      </c>
      <c r="AT87" s="354">
        <v>10.4</v>
      </c>
      <c r="AU87" s="128">
        <f>AP87*AU80</f>
        <v>4.8</v>
      </c>
      <c r="AV87" s="354">
        <v>12.8</v>
      </c>
      <c r="AW87" s="128">
        <f>AR87*AW80</f>
        <v>2.88</v>
      </c>
      <c r="AX87" s="354">
        <v>16</v>
      </c>
    </row>
    <row r="88" spans="1:50" s="46" customFormat="1" ht="20.25" customHeight="1" x14ac:dyDescent="0.35">
      <c r="A88" s="597">
        <f t="shared" si="7"/>
        <v>8</v>
      </c>
      <c r="B88" s="492" t="s">
        <v>692</v>
      </c>
      <c r="C88" s="48">
        <v>2011</v>
      </c>
      <c r="D88" s="110" t="s">
        <v>35</v>
      </c>
      <c r="E88" s="734">
        <f t="shared" ref="E88:E98" si="9">I88+K88+M88+O88+Q88+S88+U88+W88+Y88+AA88+AC88+AE88+AG88+AI88+AK88+AM88</f>
        <v>122.6</v>
      </c>
      <c r="F88" s="735"/>
      <c r="G88" s="736"/>
      <c r="H88" s="737">
        <v>148</v>
      </c>
      <c r="I88" s="501">
        <v>12.8</v>
      </c>
      <c r="J88" s="737"/>
      <c r="K88" s="738"/>
      <c r="L88" s="737"/>
      <c r="M88" s="48"/>
      <c r="N88" s="737">
        <v>69</v>
      </c>
      <c r="O88" s="501">
        <v>32.5</v>
      </c>
      <c r="P88" s="737">
        <v>73</v>
      </c>
      <c r="Q88" s="501">
        <v>30</v>
      </c>
      <c r="R88" s="737">
        <v>75</v>
      </c>
      <c r="S88" s="501">
        <v>20</v>
      </c>
      <c r="T88" s="737">
        <v>82</v>
      </c>
      <c r="U88" s="501">
        <v>5.2</v>
      </c>
      <c r="V88" s="737">
        <v>76</v>
      </c>
      <c r="W88" s="354">
        <v>9.1</v>
      </c>
      <c r="X88" s="409">
        <v>80</v>
      </c>
      <c r="Y88" s="354">
        <v>8</v>
      </c>
      <c r="Z88" s="109">
        <v>79</v>
      </c>
      <c r="AA88" s="354">
        <v>5</v>
      </c>
      <c r="AB88" s="109"/>
      <c r="AC88" s="94"/>
      <c r="AD88" s="109"/>
      <c r="AE88" s="94"/>
      <c r="AF88" s="109"/>
      <c r="AG88" s="94"/>
      <c r="AH88" s="109"/>
      <c r="AI88" s="94"/>
      <c r="AJ88" s="109"/>
      <c r="AK88" s="94"/>
      <c r="AL88" s="109"/>
      <c r="AM88" s="94"/>
      <c r="AN88" s="576">
        <f t="shared" si="8"/>
        <v>8</v>
      </c>
      <c r="AO88" s="192">
        <v>8</v>
      </c>
      <c r="AP88" s="354">
        <v>6</v>
      </c>
      <c r="AQ88" s="313">
        <f>AP88*AQ80</f>
        <v>-2.4000000000000004</v>
      </c>
      <c r="AR88" s="354">
        <v>3.6</v>
      </c>
      <c r="AS88" s="134">
        <f>AP88*AS80</f>
        <v>1.7999999999999998</v>
      </c>
      <c r="AT88" s="354">
        <v>7.8</v>
      </c>
      <c r="AU88" s="128">
        <f>AP88*AU80</f>
        <v>3.5999999999999996</v>
      </c>
      <c r="AV88" s="354">
        <v>9.6</v>
      </c>
      <c r="AW88" s="128">
        <f>AR88*AW80</f>
        <v>2.16</v>
      </c>
      <c r="AX88" s="354">
        <v>12</v>
      </c>
    </row>
    <row r="89" spans="1:50" s="46" customFormat="1" ht="20.25" customHeight="1" x14ac:dyDescent="0.35">
      <c r="A89" s="597">
        <f t="shared" si="7"/>
        <v>9</v>
      </c>
      <c r="B89" s="492" t="s">
        <v>694</v>
      </c>
      <c r="C89" s="48">
        <v>2012</v>
      </c>
      <c r="D89" s="690" t="s">
        <v>37</v>
      </c>
      <c r="E89" s="734">
        <f t="shared" si="9"/>
        <v>99.6</v>
      </c>
      <c r="F89" s="735"/>
      <c r="G89" s="736"/>
      <c r="H89" s="737"/>
      <c r="I89" s="738"/>
      <c r="J89" s="737">
        <v>82</v>
      </c>
      <c r="K89" s="501">
        <v>4</v>
      </c>
      <c r="L89" s="737">
        <v>223</v>
      </c>
      <c r="M89" s="501">
        <v>18</v>
      </c>
      <c r="N89" s="737">
        <v>74</v>
      </c>
      <c r="O89" s="501">
        <v>5</v>
      </c>
      <c r="P89" s="737">
        <v>84</v>
      </c>
      <c r="Q89" s="501">
        <v>2</v>
      </c>
      <c r="R89" s="737">
        <v>76</v>
      </c>
      <c r="S89" s="501">
        <v>12.5</v>
      </c>
      <c r="T89" s="737">
        <v>80</v>
      </c>
      <c r="U89" s="501">
        <v>10.4</v>
      </c>
      <c r="V89" s="737">
        <v>77</v>
      </c>
      <c r="W89" s="354">
        <v>5.2</v>
      </c>
      <c r="X89" s="409">
        <v>74</v>
      </c>
      <c r="Y89" s="354">
        <v>42.5</v>
      </c>
      <c r="Z89" s="109"/>
      <c r="AA89" s="94"/>
      <c r="AB89" s="109"/>
      <c r="AC89" s="94"/>
      <c r="AD89" s="109"/>
      <c r="AE89" s="94"/>
      <c r="AF89" s="109"/>
      <c r="AG89" s="94"/>
      <c r="AH89" s="109"/>
      <c r="AI89" s="94"/>
      <c r="AJ89" s="109"/>
      <c r="AK89" s="94"/>
      <c r="AL89" s="109"/>
      <c r="AM89" s="94"/>
      <c r="AN89" s="576">
        <f t="shared" si="8"/>
        <v>9</v>
      </c>
      <c r="AO89" s="281">
        <f>AO88+1</f>
        <v>9</v>
      </c>
      <c r="AP89" s="354">
        <v>4</v>
      </c>
      <c r="AQ89" s="313">
        <f>AP89*AQ80</f>
        <v>-1.6</v>
      </c>
      <c r="AR89" s="354">
        <v>2.4</v>
      </c>
      <c r="AS89" s="171">
        <f>AP89*AS80</f>
        <v>1.2</v>
      </c>
      <c r="AT89" s="354">
        <v>5.2</v>
      </c>
      <c r="AU89" s="128">
        <f>AP89*AU80</f>
        <v>2.4</v>
      </c>
      <c r="AV89" s="354">
        <v>6.4</v>
      </c>
      <c r="AW89" s="128">
        <f>AR89*AW80</f>
        <v>1.44</v>
      </c>
      <c r="AX89" s="354">
        <v>8</v>
      </c>
    </row>
    <row r="90" spans="1:50" s="46" customFormat="1" ht="20.25" customHeight="1" x14ac:dyDescent="0.35">
      <c r="A90" s="597">
        <f t="shared" si="7"/>
        <v>10</v>
      </c>
      <c r="B90" s="492" t="s">
        <v>696</v>
      </c>
      <c r="C90" s="48">
        <v>2012</v>
      </c>
      <c r="D90" s="690" t="s">
        <v>15</v>
      </c>
      <c r="E90" s="734">
        <f t="shared" si="9"/>
        <v>71.099999999999994</v>
      </c>
      <c r="F90" s="735"/>
      <c r="G90" s="736"/>
      <c r="H90" s="737">
        <v>147</v>
      </c>
      <c r="I90" s="501">
        <v>16</v>
      </c>
      <c r="J90" s="737"/>
      <c r="K90" s="741"/>
      <c r="L90" s="737"/>
      <c r="M90" s="48"/>
      <c r="N90" s="737">
        <v>70</v>
      </c>
      <c r="O90" s="501">
        <v>15</v>
      </c>
      <c r="P90" s="737">
        <v>75</v>
      </c>
      <c r="Q90" s="501">
        <v>12.5</v>
      </c>
      <c r="R90" s="737">
        <v>80</v>
      </c>
      <c r="S90" s="501">
        <v>2</v>
      </c>
      <c r="T90" s="737"/>
      <c r="U90" s="48"/>
      <c r="V90" s="737">
        <v>79</v>
      </c>
      <c r="W90" s="354">
        <v>2.6</v>
      </c>
      <c r="X90" s="409">
        <v>78</v>
      </c>
      <c r="Y90" s="354">
        <v>15</v>
      </c>
      <c r="Z90" s="109">
        <v>78</v>
      </c>
      <c r="AA90" s="354">
        <v>8</v>
      </c>
      <c r="AB90" s="109"/>
      <c r="AC90" s="94"/>
      <c r="AD90" s="109"/>
      <c r="AE90" s="94"/>
      <c r="AF90" s="109"/>
      <c r="AG90" s="94"/>
      <c r="AH90" s="109"/>
      <c r="AI90" s="94"/>
      <c r="AJ90" s="109"/>
      <c r="AK90" s="94"/>
      <c r="AL90" s="109"/>
      <c r="AM90" s="94"/>
      <c r="AN90" s="576">
        <f t="shared" si="8"/>
        <v>10</v>
      </c>
      <c r="AO90" s="192">
        <f>AO89+1</f>
        <v>10</v>
      </c>
      <c r="AP90" s="354">
        <v>2</v>
      </c>
      <c r="AQ90" s="313">
        <f>AP90*AQ80</f>
        <v>-0.8</v>
      </c>
      <c r="AR90" s="354">
        <v>1.2</v>
      </c>
      <c r="AS90" s="171">
        <f>AP90*AS80</f>
        <v>0.6</v>
      </c>
      <c r="AT90" s="354">
        <v>2.6</v>
      </c>
      <c r="AU90" s="128">
        <f>AP90*AU80</f>
        <v>1.2</v>
      </c>
      <c r="AV90" s="354">
        <v>3.2</v>
      </c>
      <c r="AW90" s="128">
        <f>AR90*AW80</f>
        <v>0.72</v>
      </c>
      <c r="AX90" s="354">
        <v>4</v>
      </c>
    </row>
    <row r="91" spans="1:50" s="46" customFormat="1" ht="20.25" customHeight="1" thickBot="1" x14ac:dyDescent="0.4">
      <c r="A91" s="597">
        <f t="shared" si="7"/>
        <v>11</v>
      </c>
      <c r="B91" s="497" t="s">
        <v>697</v>
      </c>
      <c r="C91" s="401">
        <v>2014</v>
      </c>
      <c r="D91" s="739" t="s">
        <v>37</v>
      </c>
      <c r="E91" s="734">
        <f t="shared" si="9"/>
        <v>69.599999999999994</v>
      </c>
      <c r="F91" s="735"/>
      <c r="G91" s="736"/>
      <c r="H91" s="737">
        <v>152</v>
      </c>
      <c r="I91" s="738">
        <v>0</v>
      </c>
      <c r="J91" s="737">
        <v>81</v>
      </c>
      <c r="K91" s="501">
        <v>7</v>
      </c>
      <c r="L91" s="737">
        <v>223</v>
      </c>
      <c r="M91" s="501">
        <v>18</v>
      </c>
      <c r="N91" s="737">
        <v>79</v>
      </c>
      <c r="O91" s="501">
        <v>0</v>
      </c>
      <c r="P91" s="737">
        <v>83</v>
      </c>
      <c r="Q91" s="501">
        <v>4</v>
      </c>
      <c r="R91" s="737">
        <v>78</v>
      </c>
      <c r="S91" s="501">
        <v>8</v>
      </c>
      <c r="T91" s="737">
        <v>83</v>
      </c>
      <c r="U91" s="501">
        <v>0</v>
      </c>
      <c r="V91" s="57">
        <v>76</v>
      </c>
      <c r="W91" s="354">
        <v>9.1</v>
      </c>
      <c r="X91" s="409">
        <v>81</v>
      </c>
      <c r="Y91" s="354">
        <v>6</v>
      </c>
      <c r="Z91" s="109">
        <v>76</v>
      </c>
      <c r="AA91" s="354">
        <v>17.5</v>
      </c>
      <c r="AB91" s="109"/>
      <c r="AC91" s="94"/>
      <c r="AD91" s="109"/>
      <c r="AE91" s="94"/>
      <c r="AF91" s="109"/>
      <c r="AG91" s="94"/>
      <c r="AH91" s="109"/>
      <c r="AI91" s="94"/>
      <c r="AJ91" s="109"/>
      <c r="AK91" s="94"/>
      <c r="AL91" s="109"/>
      <c r="AM91" s="94"/>
      <c r="AN91" s="576">
        <f t="shared" si="8"/>
        <v>11</v>
      </c>
      <c r="AO91" s="194"/>
      <c r="AP91" s="195">
        <f>SUM(AP81:AP90)</f>
        <v>175</v>
      </c>
      <c r="AQ91" s="198"/>
      <c r="AR91" s="254">
        <f>SUM(AR81:AR90)</f>
        <v>105</v>
      </c>
      <c r="AS91" s="355"/>
      <c r="AT91" s="400">
        <f>SUM(AT80:AT90)</f>
        <v>227.8</v>
      </c>
      <c r="AU91" s="356"/>
      <c r="AV91" s="255">
        <f>SUM(AV81:AV90)</f>
        <v>280</v>
      </c>
      <c r="AW91" s="356"/>
      <c r="AX91" s="255">
        <f>SUM(AX81:AX90)</f>
        <v>350</v>
      </c>
    </row>
    <row r="92" spans="1:50" s="46" customFormat="1" ht="20.25" customHeight="1" x14ac:dyDescent="0.35">
      <c r="A92" s="597">
        <f t="shared" si="7"/>
        <v>12</v>
      </c>
      <c r="B92" s="244" t="s">
        <v>136</v>
      </c>
      <c r="C92" s="48">
        <v>2011</v>
      </c>
      <c r="D92" s="77" t="s">
        <v>35</v>
      </c>
      <c r="E92" s="734">
        <f t="shared" si="9"/>
        <v>47.45</v>
      </c>
      <c r="F92" s="735"/>
      <c r="G92" s="736"/>
      <c r="H92" s="737">
        <v>151</v>
      </c>
      <c r="I92" s="501">
        <v>3.2</v>
      </c>
      <c r="J92" s="737"/>
      <c r="K92" s="738"/>
      <c r="L92" s="737"/>
      <c r="M92" s="48"/>
      <c r="N92" s="737">
        <v>73</v>
      </c>
      <c r="O92" s="501">
        <v>8</v>
      </c>
      <c r="P92" s="737">
        <v>76</v>
      </c>
      <c r="Q92" s="501">
        <v>7</v>
      </c>
      <c r="R92" s="737"/>
      <c r="S92" s="48"/>
      <c r="T92" s="737">
        <v>73</v>
      </c>
      <c r="U92" s="501">
        <v>29.25</v>
      </c>
      <c r="V92" s="737">
        <v>81</v>
      </c>
      <c r="W92" s="94">
        <v>0</v>
      </c>
      <c r="X92" s="409"/>
      <c r="Y92" s="94"/>
      <c r="Z92" s="109"/>
      <c r="AA92" s="94"/>
      <c r="AB92" s="109"/>
      <c r="AC92" s="94"/>
      <c r="AD92" s="109"/>
      <c r="AE92" s="94"/>
      <c r="AF92" s="109"/>
      <c r="AG92" s="94"/>
      <c r="AH92" s="109"/>
      <c r="AI92" s="94"/>
      <c r="AJ92" s="109"/>
      <c r="AK92" s="94"/>
      <c r="AL92" s="109"/>
      <c r="AM92" s="94"/>
      <c r="AN92" s="576">
        <f t="shared" si="8"/>
        <v>12</v>
      </c>
    </row>
    <row r="93" spans="1:50" s="46" customFormat="1" ht="20.25" customHeight="1" x14ac:dyDescent="0.35">
      <c r="A93" s="597"/>
      <c r="B93" s="669" t="s">
        <v>743</v>
      </c>
      <c r="C93" s="48">
        <v>2012</v>
      </c>
      <c r="D93" s="742" t="s">
        <v>60</v>
      </c>
      <c r="E93" s="734">
        <f t="shared" si="9"/>
        <v>45.5</v>
      </c>
      <c r="F93" s="735"/>
      <c r="G93" s="736"/>
      <c r="H93" s="737"/>
      <c r="I93" s="48"/>
      <c r="J93" s="737"/>
      <c r="K93" s="48"/>
      <c r="L93" s="737"/>
      <c r="M93" s="48"/>
      <c r="N93" s="737"/>
      <c r="O93" s="48"/>
      <c r="P93" s="737"/>
      <c r="Q93" s="48"/>
      <c r="R93" s="737"/>
      <c r="S93" s="48"/>
      <c r="T93" s="737">
        <v>69</v>
      </c>
      <c r="U93" s="501">
        <v>45.5</v>
      </c>
      <c r="V93" s="737"/>
      <c r="W93" s="94"/>
      <c r="X93" s="409"/>
      <c r="Y93" s="94"/>
      <c r="Z93" s="109"/>
      <c r="AA93" s="94"/>
      <c r="AB93" s="109"/>
      <c r="AC93" s="94"/>
      <c r="AD93" s="109"/>
      <c r="AE93" s="94"/>
      <c r="AF93" s="109"/>
      <c r="AG93" s="94"/>
      <c r="AH93" s="109"/>
      <c r="AI93" s="94"/>
      <c r="AJ93" s="109"/>
      <c r="AK93" s="94"/>
      <c r="AL93" s="109"/>
      <c r="AM93" s="94"/>
      <c r="AN93" s="576">
        <f t="shared" si="8"/>
        <v>13</v>
      </c>
    </row>
    <row r="94" spans="1:50" s="46" customFormat="1" ht="20.25" customHeight="1" x14ac:dyDescent="0.35">
      <c r="A94" s="597">
        <f>A92+1</f>
        <v>13</v>
      </c>
      <c r="B94" s="492" t="s">
        <v>695</v>
      </c>
      <c r="C94" s="48">
        <v>2012</v>
      </c>
      <c r="D94" s="690" t="s">
        <v>37</v>
      </c>
      <c r="E94" s="734">
        <f t="shared" si="9"/>
        <v>42.5</v>
      </c>
      <c r="F94" s="735"/>
      <c r="G94" s="736"/>
      <c r="H94" s="737"/>
      <c r="I94" s="738"/>
      <c r="J94" s="737"/>
      <c r="K94" s="48"/>
      <c r="L94" s="737">
        <v>229</v>
      </c>
      <c r="M94" s="501">
        <v>8</v>
      </c>
      <c r="N94" s="737">
        <v>69</v>
      </c>
      <c r="O94" s="501">
        <v>32.5</v>
      </c>
      <c r="P94" s="737"/>
      <c r="Q94" s="48"/>
      <c r="R94" s="737">
        <v>80</v>
      </c>
      <c r="S94" s="48">
        <v>2</v>
      </c>
      <c r="T94" s="737">
        <v>84</v>
      </c>
      <c r="U94" s="501">
        <v>0</v>
      </c>
      <c r="V94" s="737"/>
      <c r="W94" s="94"/>
      <c r="X94" s="409"/>
      <c r="Y94" s="94"/>
      <c r="Z94" s="109"/>
      <c r="AA94" s="94"/>
      <c r="AB94" s="109"/>
      <c r="AC94" s="94"/>
      <c r="AD94" s="109"/>
      <c r="AE94" s="94"/>
      <c r="AF94" s="109"/>
      <c r="AG94" s="94"/>
      <c r="AH94" s="109"/>
      <c r="AI94" s="94"/>
      <c r="AJ94" s="109"/>
      <c r="AK94" s="94"/>
      <c r="AL94" s="109"/>
      <c r="AM94" s="94"/>
      <c r="AN94" s="576">
        <f>AN92+1</f>
        <v>13</v>
      </c>
    </row>
    <row r="95" spans="1:50" s="46" customFormat="1" ht="20.25" customHeight="1" x14ac:dyDescent="0.35">
      <c r="A95" s="597">
        <f t="shared" si="7"/>
        <v>14</v>
      </c>
      <c r="B95" s="726" t="s">
        <v>760</v>
      </c>
      <c r="C95" s="48">
        <v>2013</v>
      </c>
      <c r="D95" s="725" t="s">
        <v>24</v>
      </c>
      <c r="E95" s="734">
        <f t="shared" si="9"/>
        <v>16.25</v>
      </c>
      <c r="F95" s="735"/>
      <c r="G95" s="736"/>
      <c r="H95" s="737"/>
      <c r="I95" s="738"/>
      <c r="J95" s="737"/>
      <c r="K95" s="48"/>
      <c r="L95" s="737"/>
      <c r="M95" s="48"/>
      <c r="N95" s="737"/>
      <c r="O95" s="48"/>
      <c r="P95" s="57"/>
      <c r="Q95" s="48"/>
      <c r="R95" s="57"/>
      <c r="S95" s="48"/>
      <c r="T95" s="737"/>
      <c r="U95" s="48"/>
      <c r="V95" s="737">
        <v>75</v>
      </c>
      <c r="W95" s="354">
        <v>16.25</v>
      </c>
      <c r="X95" s="408"/>
      <c r="Y95" s="94"/>
      <c r="Z95" s="353"/>
      <c r="AA95" s="94"/>
      <c r="AB95" s="353"/>
      <c r="AC95" s="94"/>
      <c r="AD95" s="353"/>
      <c r="AE95" s="94"/>
      <c r="AF95" s="353"/>
      <c r="AG95" s="94"/>
      <c r="AH95" s="353"/>
      <c r="AI95" s="94"/>
      <c r="AJ95" s="353"/>
      <c r="AK95" s="94"/>
      <c r="AL95" s="353"/>
      <c r="AM95" s="94"/>
      <c r="AN95" s="576">
        <f t="shared" si="8"/>
        <v>14</v>
      </c>
    </row>
    <row r="96" spans="1:50" s="46" customFormat="1" ht="20.25" customHeight="1" x14ac:dyDescent="0.35">
      <c r="A96" s="597">
        <f t="shared" si="7"/>
        <v>15</v>
      </c>
      <c r="B96" s="492" t="s">
        <v>701</v>
      </c>
      <c r="C96" s="48">
        <v>2011</v>
      </c>
      <c r="D96" s="188" t="s">
        <v>21</v>
      </c>
      <c r="E96" s="734">
        <f t="shared" si="9"/>
        <v>0</v>
      </c>
      <c r="F96" s="735"/>
      <c r="G96" s="736"/>
      <c r="H96" s="737">
        <v>162</v>
      </c>
      <c r="I96" s="738">
        <v>0</v>
      </c>
      <c r="J96" s="737"/>
      <c r="K96" s="48"/>
      <c r="L96" s="737"/>
      <c r="M96" s="48"/>
      <c r="N96" s="737" t="str">
        <f>IFERROR(VLOOKUP(B96,#REF!,2,FALSE),"")</f>
        <v/>
      </c>
      <c r="O96" s="48"/>
      <c r="P96" s="57"/>
      <c r="Q96" s="48"/>
      <c r="R96" s="57"/>
      <c r="S96" s="48"/>
      <c r="T96" s="737"/>
      <c r="U96" s="48"/>
      <c r="V96" s="737">
        <v>84</v>
      </c>
      <c r="W96" s="94">
        <v>0</v>
      </c>
      <c r="X96" s="409"/>
      <c r="Y96" s="94"/>
      <c r="Z96" s="109"/>
      <c r="AA96" s="94"/>
      <c r="AB96" s="109"/>
      <c r="AC96" s="94"/>
      <c r="AD96" s="109"/>
      <c r="AE96" s="94"/>
      <c r="AF96" s="109"/>
      <c r="AG96" s="94"/>
      <c r="AH96" s="109"/>
      <c r="AI96" s="94"/>
      <c r="AJ96" s="109"/>
      <c r="AK96" s="94"/>
      <c r="AL96" s="109"/>
      <c r="AM96" s="94"/>
      <c r="AN96" s="576">
        <f t="shared" si="8"/>
        <v>15</v>
      </c>
    </row>
    <row r="97" spans="1:40" s="46" customFormat="1" ht="20.25" customHeight="1" x14ac:dyDescent="0.35">
      <c r="A97" s="597">
        <f t="shared" si="7"/>
        <v>16</v>
      </c>
      <c r="B97" s="497" t="s">
        <v>703</v>
      </c>
      <c r="C97" s="401">
        <v>2014</v>
      </c>
      <c r="D97" s="739" t="s">
        <v>558</v>
      </c>
      <c r="E97" s="734">
        <f t="shared" si="9"/>
        <v>0</v>
      </c>
      <c r="F97" s="735"/>
      <c r="G97" s="736"/>
      <c r="H97" s="737">
        <v>193</v>
      </c>
      <c r="I97" s="738">
        <v>0</v>
      </c>
      <c r="J97" s="57"/>
      <c r="K97" s="48"/>
      <c r="L97" s="737"/>
      <c r="M97" s="48"/>
      <c r="N97" s="737" t="str">
        <f>IFERROR(VLOOKUP(B97,#REF!,2,FALSE),"")</f>
        <v/>
      </c>
      <c r="O97" s="48"/>
      <c r="P97" s="737"/>
      <c r="Q97" s="48"/>
      <c r="R97" s="737"/>
      <c r="S97" s="48"/>
      <c r="T97" s="737"/>
      <c r="U97" s="48"/>
      <c r="V97" s="737"/>
      <c r="W97" s="94"/>
      <c r="X97" s="409"/>
      <c r="Y97" s="94"/>
      <c r="Z97" s="109"/>
      <c r="AA97" s="94"/>
      <c r="AB97" s="109"/>
      <c r="AC97" s="94"/>
      <c r="AD97" s="109"/>
      <c r="AE97" s="94"/>
      <c r="AF97" s="109"/>
      <c r="AG97" s="94"/>
      <c r="AH97" s="109"/>
      <c r="AI97" s="94"/>
      <c r="AJ97" s="109"/>
      <c r="AK97" s="94"/>
      <c r="AL97" s="109"/>
      <c r="AM97" s="94"/>
      <c r="AN97" s="576">
        <f t="shared" si="8"/>
        <v>16</v>
      </c>
    </row>
    <row r="98" spans="1:40" s="46" customFormat="1" ht="20.25" customHeight="1" x14ac:dyDescent="0.35">
      <c r="A98" s="597">
        <f t="shared" si="7"/>
        <v>17</v>
      </c>
      <c r="B98" s="232" t="s">
        <v>475</v>
      </c>
      <c r="C98" s="48">
        <v>2012</v>
      </c>
      <c r="D98" s="690" t="s">
        <v>37</v>
      </c>
      <c r="E98" s="734">
        <f t="shared" si="9"/>
        <v>0</v>
      </c>
      <c r="F98" s="735"/>
      <c r="G98" s="736"/>
      <c r="H98" s="737">
        <v>166</v>
      </c>
      <c r="I98" s="738">
        <v>0</v>
      </c>
      <c r="J98" s="737"/>
      <c r="K98" s="48"/>
      <c r="L98" s="57"/>
      <c r="M98" s="48"/>
      <c r="N98" s="57" t="str">
        <f>IFERROR(VLOOKUP(B98,#REF!,2,FALSE),"")</f>
        <v/>
      </c>
      <c r="O98" s="48"/>
      <c r="P98" s="737"/>
      <c r="Q98" s="48"/>
      <c r="R98" s="737">
        <v>87</v>
      </c>
      <c r="S98" s="48">
        <v>0</v>
      </c>
      <c r="T98" s="57"/>
      <c r="U98" s="48"/>
      <c r="V98" s="737"/>
      <c r="W98" s="94"/>
      <c r="X98" s="409"/>
      <c r="Y98" s="94"/>
      <c r="Z98" s="109"/>
      <c r="AA98" s="94"/>
      <c r="AB98" s="109"/>
      <c r="AC98" s="94"/>
      <c r="AD98" s="109"/>
      <c r="AE98" s="94"/>
      <c r="AF98" s="109"/>
      <c r="AG98" s="94"/>
      <c r="AH98" s="109"/>
      <c r="AI98" s="94"/>
      <c r="AJ98" s="109"/>
      <c r="AK98" s="94"/>
      <c r="AL98" s="109"/>
      <c r="AM98" s="94"/>
      <c r="AN98" s="576">
        <f t="shared" si="8"/>
        <v>17</v>
      </c>
    </row>
    <row r="99" spans="1:40" s="46" customFormat="1" ht="20.25" hidden="1" customHeight="1" x14ac:dyDescent="0.35">
      <c r="A99" s="597">
        <f t="shared" si="7"/>
        <v>18</v>
      </c>
      <c r="B99" s="232" t="s">
        <v>346</v>
      </c>
      <c r="C99" s="48">
        <v>2011</v>
      </c>
      <c r="D99" s="690" t="s">
        <v>345</v>
      </c>
      <c r="E99" s="734">
        <f t="shared" ref="E99:E108" si="10">I99+K99+M99+O99+Q99+S99+U99+W99+Y99+AA99+AC99+AE99+AG99+AI99+AK99+AM99</f>
        <v>0</v>
      </c>
      <c r="F99" s="735"/>
      <c r="G99" s="736"/>
      <c r="H99" s="737"/>
      <c r="I99" s="48"/>
      <c r="J99" s="737"/>
      <c r="K99" s="48"/>
      <c r="L99" s="737"/>
      <c r="M99" s="48"/>
      <c r="N99" s="737"/>
      <c r="O99" s="48"/>
      <c r="P99" s="737"/>
      <c r="Q99" s="48"/>
      <c r="R99" s="737"/>
      <c r="S99" s="48"/>
      <c r="T99" s="737"/>
      <c r="U99" s="48"/>
      <c r="V99" s="737"/>
      <c r="W99" s="94"/>
      <c r="X99" s="409"/>
      <c r="Y99" s="94"/>
      <c r="Z99" s="109"/>
      <c r="AA99" s="94"/>
      <c r="AB99" s="109"/>
      <c r="AC99" s="94"/>
      <c r="AD99" s="109"/>
      <c r="AE99" s="94"/>
      <c r="AF99" s="109"/>
      <c r="AG99" s="94"/>
      <c r="AH99" s="109"/>
      <c r="AI99" s="94"/>
      <c r="AJ99" s="109"/>
      <c r="AK99" s="94"/>
      <c r="AL99" s="109"/>
      <c r="AM99" s="94"/>
      <c r="AN99" s="576">
        <f t="shared" si="8"/>
        <v>18</v>
      </c>
    </row>
    <row r="100" spans="1:40" s="46" customFormat="1" ht="20.25" hidden="1" customHeight="1" x14ac:dyDescent="0.35">
      <c r="A100" s="597">
        <f t="shared" si="7"/>
        <v>19</v>
      </c>
      <c r="B100" s="226" t="s">
        <v>430</v>
      </c>
      <c r="C100" s="48">
        <v>2011</v>
      </c>
      <c r="D100" s="677" t="s">
        <v>39</v>
      </c>
      <c r="E100" s="734">
        <f t="shared" si="10"/>
        <v>0</v>
      </c>
      <c r="F100" s="735"/>
      <c r="G100" s="736"/>
      <c r="H100" s="737"/>
      <c r="I100" s="48"/>
      <c r="J100" s="737"/>
      <c r="K100" s="48"/>
      <c r="L100" s="737"/>
      <c r="M100" s="48"/>
      <c r="N100" s="737"/>
      <c r="O100" s="48"/>
      <c r="P100" s="737"/>
      <c r="Q100" s="48"/>
      <c r="R100" s="737"/>
      <c r="S100" s="48"/>
      <c r="T100" s="737"/>
      <c r="U100" s="48"/>
      <c r="V100" s="737"/>
      <c r="W100" s="94"/>
      <c r="X100" s="409"/>
      <c r="Y100" s="94"/>
      <c r="Z100" s="109"/>
      <c r="AA100" s="94"/>
      <c r="AB100" s="109"/>
      <c r="AC100" s="94"/>
      <c r="AD100" s="109"/>
      <c r="AE100" s="94"/>
      <c r="AF100" s="109"/>
      <c r="AG100" s="94"/>
      <c r="AH100" s="109"/>
      <c r="AI100" s="94"/>
      <c r="AJ100" s="109"/>
      <c r="AK100" s="94"/>
      <c r="AL100" s="109"/>
      <c r="AM100" s="94"/>
      <c r="AN100" s="576">
        <f t="shared" si="8"/>
        <v>19</v>
      </c>
    </row>
    <row r="101" spans="1:40" s="46" customFormat="1" ht="20.25" hidden="1" customHeight="1" x14ac:dyDescent="0.35">
      <c r="A101" s="597">
        <f t="shared" si="7"/>
        <v>20</v>
      </c>
      <c r="B101" s="232" t="s">
        <v>344</v>
      </c>
      <c r="C101" s="48">
        <v>2011</v>
      </c>
      <c r="D101" s="690" t="s">
        <v>345</v>
      </c>
      <c r="E101" s="734">
        <f t="shared" si="10"/>
        <v>0</v>
      </c>
      <c r="F101" s="735"/>
      <c r="G101" s="736"/>
      <c r="H101" s="737"/>
      <c r="I101" s="48"/>
      <c r="J101" s="737"/>
      <c r="K101" s="48"/>
      <c r="L101" s="737"/>
      <c r="M101" s="48"/>
      <c r="N101" s="737"/>
      <c r="O101" s="48"/>
      <c r="P101" s="737"/>
      <c r="Q101" s="48"/>
      <c r="R101" s="737"/>
      <c r="S101" s="48"/>
      <c r="T101" s="737"/>
      <c r="U101" s="48"/>
      <c r="V101" s="737"/>
      <c r="W101" s="94"/>
      <c r="X101" s="409"/>
      <c r="Y101" s="94"/>
      <c r="Z101" s="109"/>
      <c r="AA101" s="94"/>
      <c r="AB101" s="109"/>
      <c r="AC101" s="94"/>
      <c r="AD101" s="109"/>
      <c r="AE101" s="94"/>
      <c r="AF101" s="109"/>
      <c r="AG101" s="94"/>
      <c r="AH101" s="109"/>
      <c r="AI101" s="94"/>
      <c r="AJ101" s="109"/>
      <c r="AK101" s="94"/>
      <c r="AL101" s="109"/>
      <c r="AM101" s="94"/>
      <c r="AN101" s="576">
        <f t="shared" si="8"/>
        <v>20</v>
      </c>
    </row>
    <row r="102" spans="1:40" s="46" customFormat="1" ht="20.25" hidden="1" customHeight="1" x14ac:dyDescent="0.35">
      <c r="A102" s="597">
        <f t="shared" si="7"/>
        <v>21</v>
      </c>
      <c r="B102" s="226" t="s">
        <v>453</v>
      </c>
      <c r="C102" s="48">
        <v>2011</v>
      </c>
      <c r="D102" s="677" t="s">
        <v>60</v>
      </c>
      <c r="E102" s="734">
        <f t="shared" si="10"/>
        <v>0</v>
      </c>
      <c r="F102" s="735"/>
      <c r="G102" s="736"/>
      <c r="H102" s="737"/>
      <c r="I102" s="48"/>
      <c r="J102" s="737"/>
      <c r="K102" s="48"/>
      <c r="L102" s="737"/>
      <c r="M102" s="48"/>
      <c r="N102" s="737"/>
      <c r="O102" s="48"/>
      <c r="P102" s="737"/>
      <c r="Q102" s="48"/>
      <c r="R102" s="737"/>
      <c r="S102" s="48"/>
      <c r="T102" s="737"/>
      <c r="U102" s="48"/>
      <c r="V102" s="737"/>
      <c r="W102" s="94"/>
      <c r="X102" s="409"/>
      <c r="Y102" s="94"/>
      <c r="Z102" s="109"/>
      <c r="AA102" s="94"/>
      <c r="AB102" s="109"/>
      <c r="AC102" s="94"/>
      <c r="AD102" s="109"/>
      <c r="AE102" s="94"/>
      <c r="AF102" s="109"/>
      <c r="AG102" s="94"/>
      <c r="AH102" s="109"/>
      <c r="AI102" s="94"/>
      <c r="AJ102" s="109"/>
      <c r="AK102" s="94"/>
      <c r="AL102" s="109"/>
      <c r="AM102" s="94"/>
      <c r="AN102" s="576">
        <f t="shared" si="8"/>
        <v>21</v>
      </c>
    </row>
    <row r="103" spans="1:40" s="46" customFormat="1" ht="20.25" hidden="1" customHeight="1" x14ac:dyDescent="0.35">
      <c r="A103" s="597">
        <f t="shared" si="7"/>
        <v>22</v>
      </c>
      <c r="B103" s="264" t="s">
        <v>392</v>
      </c>
      <c r="C103" s="48">
        <v>2012</v>
      </c>
      <c r="D103" s="743" t="s">
        <v>161</v>
      </c>
      <c r="E103" s="734">
        <f t="shared" si="10"/>
        <v>0</v>
      </c>
      <c r="F103" s="735"/>
      <c r="G103" s="736"/>
      <c r="H103" s="737"/>
      <c r="I103" s="48"/>
      <c r="J103" s="737"/>
      <c r="K103" s="48"/>
      <c r="L103" s="737"/>
      <c r="M103" s="48"/>
      <c r="N103" s="737"/>
      <c r="O103" s="48"/>
      <c r="P103" s="737"/>
      <c r="Q103" s="48"/>
      <c r="R103" s="737"/>
      <c r="S103" s="48"/>
      <c r="T103" s="737"/>
      <c r="U103" s="48"/>
      <c r="V103" s="737"/>
      <c r="W103" s="94"/>
      <c r="X103" s="409"/>
      <c r="Y103" s="405"/>
      <c r="Z103" s="109"/>
      <c r="AA103" s="405"/>
      <c r="AB103" s="109"/>
      <c r="AC103" s="405"/>
      <c r="AD103" s="109"/>
      <c r="AE103" s="405"/>
      <c r="AF103" s="109"/>
      <c r="AG103" s="405"/>
      <c r="AH103" s="109"/>
      <c r="AI103" s="405"/>
      <c r="AJ103" s="109"/>
      <c r="AK103" s="405"/>
      <c r="AL103" s="109"/>
      <c r="AM103" s="405"/>
      <c r="AN103" s="576">
        <f t="shared" si="8"/>
        <v>22</v>
      </c>
    </row>
    <row r="104" spans="1:40" s="46" customFormat="1" ht="20.25" hidden="1" customHeight="1" x14ac:dyDescent="0.35">
      <c r="A104" s="597">
        <f t="shared" si="7"/>
        <v>23</v>
      </c>
      <c r="B104" s="244" t="s">
        <v>228</v>
      </c>
      <c r="C104" s="48">
        <v>2012</v>
      </c>
      <c r="D104" s="77" t="s">
        <v>133</v>
      </c>
      <c r="E104" s="734">
        <f t="shared" si="10"/>
        <v>0</v>
      </c>
      <c r="F104" s="735"/>
      <c r="G104" s="736"/>
      <c r="H104" s="737"/>
      <c r="I104" s="48"/>
      <c r="J104" s="737"/>
      <c r="K104" s="48"/>
      <c r="L104" s="737"/>
      <c r="M104" s="48"/>
      <c r="N104" s="737"/>
      <c r="O104" s="48"/>
      <c r="P104" s="737"/>
      <c r="Q104" s="48"/>
      <c r="R104" s="737"/>
      <c r="S104" s="48"/>
      <c r="T104" s="737"/>
      <c r="U104" s="48"/>
      <c r="V104" s="737"/>
      <c r="W104" s="94"/>
      <c r="X104" s="409"/>
      <c r="Y104" s="405"/>
      <c r="Z104" s="109"/>
      <c r="AA104" s="405"/>
      <c r="AB104" s="109"/>
      <c r="AC104" s="405"/>
      <c r="AD104" s="109"/>
      <c r="AE104" s="405"/>
      <c r="AF104" s="109"/>
      <c r="AG104" s="405"/>
      <c r="AH104" s="109"/>
      <c r="AI104" s="405"/>
      <c r="AJ104" s="109"/>
      <c r="AK104" s="405"/>
      <c r="AL104" s="109"/>
      <c r="AM104" s="405"/>
      <c r="AN104" s="576">
        <f t="shared" si="8"/>
        <v>23</v>
      </c>
    </row>
    <row r="105" spans="1:40" s="46" customFormat="1" ht="20.25" hidden="1" customHeight="1" x14ac:dyDescent="0.35">
      <c r="A105" s="597">
        <f t="shared" si="7"/>
        <v>24</v>
      </c>
      <c r="B105" s="226" t="s">
        <v>460</v>
      </c>
      <c r="C105" s="57">
        <v>2012</v>
      </c>
      <c r="D105" s="677" t="s">
        <v>133</v>
      </c>
      <c r="E105" s="734">
        <f t="shared" si="10"/>
        <v>0</v>
      </c>
      <c r="F105" s="735"/>
      <c r="G105" s="736"/>
      <c r="H105" s="737"/>
      <c r="I105" s="48"/>
      <c r="J105" s="737"/>
      <c r="K105" s="48"/>
      <c r="L105" s="737"/>
      <c r="M105" s="48"/>
      <c r="N105" s="737"/>
      <c r="O105" s="48"/>
      <c r="P105" s="737"/>
      <c r="Q105" s="48"/>
      <c r="R105" s="737"/>
      <c r="S105" s="48"/>
      <c r="T105" s="737"/>
      <c r="U105" s="48"/>
      <c r="V105" s="737"/>
      <c r="W105" s="94"/>
      <c r="X105" s="409"/>
      <c r="Y105" s="405"/>
      <c r="Z105" s="109"/>
      <c r="AA105" s="405"/>
      <c r="AB105" s="109"/>
      <c r="AC105" s="405"/>
      <c r="AD105" s="109"/>
      <c r="AE105" s="405"/>
      <c r="AF105" s="109"/>
      <c r="AG105" s="405"/>
      <c r="AH105" s="109"/>
      <c r="AI105" s="405"/>
      <c r="AJ105" s="109"/>
      <c r="AK105" s="405"/>
      <c r="AL105" s="109"/>
      <c r="AM105" s="405"/>
      <c r="AN105" s="576">
        <f t="shared" si="8"/>
        <v>24</v>
      </c>
    </row>
    <row r="106" spans="1:40" s="46" customFormat="1" ht="20.25" hidden="1" customHeight="1" x14ac:dyDescent="0.35">
      <c r="A106" s="597">
        <f t="shared" si="7"/>
        <v>25</v>
      </c>
      <c r="B106" s="239" t="s">
        <v>363</v>
      </c>
      <c r="C106" s="48">
        <v>2012</v>
      </c>
      <c r="D106" s="179" t="s">
        <v>133</v>
      </c>
      <c r="E106" s="734">
        <f t="shared" si="10"/>
        <v>0</v>
      </c>
      <c r="F106" s="735"/>
      <c r="G106" s="736"/>
      <c r="H106" s="737"/>
      <c r="I106" s="48"/>
      <c r="J106" s="737"/>
      <c r="K106" s="48"/>
      <c r="L106" s="737"/>
      <c r="M106" s="48"/>
      <c r="N106" s="737"/>
      <c r="O106" s="48"/>
      <c r="P106" s="737"/>
      <c r="Q106" s="48"/>
      <c r="R106" s="737"/>
      <c r="S106" s="48"/>
      <c r="T106" s="737"/>
      <c r="U106" s="48"/>
      <c r="V106" s="737"/>
      <c r="W106" s="94"/>
      <c r="X106" s="409"/>
      <c r="Y106" s="405"/>
      <c r="Z106" s="109"/>
      <c r="AA106" s="405"/>
      <c r="AB106" s="109"/>
      <c r="AC106" s="405"/>
      <c r="AD106" s="109"/>
      <c r="AE106" s="405"/>
      <c r="AF106" s="109"/>
      <c r="AG106" s="405"/>
      <c r="AH106" s="109"/>
      <c r="AI106" s="405"/>
      <c r="AJ106" s="109"/>
      <c r="AK106" s="405"/>
      <c r="AL106" s="109"/>
      <c r="AM106" s="405"/>
      <c r="AN106" s="576">
        <f t="shared" si="8"/>
        <v>25</v>
      </c>
    </row>
    <row r="107" spans="1:40" s="46" customFormat="1" ht="20.25" hidden="1" customHeight="1" x14ac:dyDescent="0.35">
      <c r="A107" s="597">
        <f t="shared" si="7"/>
        <v>26</v>
      </c>
      <c r="B107" s="241" t="s">
        <v>374</v>
      </c>
      <c r="C107" s="48">
        <v>2012</v>
      </c>
      <c r="D107" s="188" t="s">
        <v>375</v>
      </c>
      <c r="E107" s="734">
        <f t="shared" si="10"/>
        <v>0</v>
      </c>
      <c r="F107" s="735"/>
      <c r="G107" s="736"/>
      <c r="H107" s="737"/>
      <c r="I107" s="48"/>
      <c r="J107" s="737"/>
      <c r="K107" s="48"/>
      <c r="L107" s="737"/>
      <c r="M107" s="48"/>
      <c r="N107" s="737"/>
      <c r="O107" s="48"/>
      <c r="P107" s="737"/>
      <c r="Q107" s="48"/>
      <c r="R107" s="737"/>
      <c r="S107" s="48"/>
      <c r="T107" s="737"/>
      <c r="U107" s="48"/>
      <c r="V107" s="737"/>
      <c r="W107" s="94"/>
      <c r="X107" s="409"/>
      <c r="Y107" s="405"/>
      <c r="Z107" s="109"/>
      <c r="AA107" s="405"/>
      <c r="AB107" s="109"/>
      <c r="AC107" s="405"/>
      <c r="AD107" s="109"/>
      <c r="AE107" s="405"/>
      <c r="AF107" s="109"/>
      <c r="AG107" s="405"/>
      <c r="AH107" s="109"/>
      <c r="AI107" s="405"/>
      <c r="AJ107" s="109"/>
      <c r="AK107" s="405"/>
      <c r="AL107" s="109"/>
      <c r="AM107" s="405"/>
      <c r="AN107" s="576">
        <f t="shared" si="8"/>
        <v>26</v>
      </c>
    </row>
    <row r="108" spans="1:40" s="46" customFormat="1" ht="20.25" customHeight="1" thickBot="1" x14ac:dyDescent="0.4">
      <c r="A108" s="580"/>
      <c r="B108" s="749"/>
      <c r="C108" s="49"/>
      <c r="D108" s="750"/>
      <c r="E108" s="751">
        <f t="shared" si="10"/>
        <v>0</v>
      </c>
      <c r="F108" s="752"/>
      <c r="G108" s="753"/>
      <c r="H108" s="754"/>
      <c r="I108" s="49"/>
      <c r="J108" s="754"/>
      <c r="K108" s="49"/>
      <c r="L108" s="754"/>
      <c r="M108" s="49"/>
      <c r="N108" s="754"/>
      <c r="O108" s="49"/>
      <c r="P108" s="754"/>
      <c r="Q108" s="49"/>
      <c r="R108" s="754"/>
      <c r="S108" s="49"/>
      <c r="T108" s="754"/>
      <c r="U108" s="49"/>
      <c r="V108" s="754"/>
      <c r="W108" s="98"/>
      <c r="X108" s="409"/>
      <c r="Y108" s="405"/>
      <c r="Z108" s="109"/>
      <c r="AA108" s="405"/>
      <c r="AB108" s="109"/>
      <c r="AC108" s="405"/>
      <c r="AD108" s="109"/>
      <c r="AE108" s="405"/>
      <c r="AF108" s="109"/>
      <c r="AG108" s="405"/>
      <c r="AH108" s="109"/>
      <c r="AI108" s="405"/>
      <c r="AJ108" s="109"/>
      <c r="AK108" s="405"/>
      <c r="AL108" s="109"/>
      <c r="AM108" s="405"/>
      <c r="AN108" s="580"/>
    </row>
    <row r="109" spans="1:40" s="46" customFormat="1" ht="20.25" customHeight="1" thickBot="1" x14ac:dyDescent="0.4">
      <c r="A109" s="581"/>
      <c r="B109" s="728"/>
      <c r="C109" s="729"/>
      <c r="D109" s="730"/>
      <c r="E109" s="731"/>
      <c r="F109" s="732"/>
      <c r="G109" s="733"/>
      <c r="H109" s="620"/>
      <c r="I109" s="159">
        <f>SUM(I81:I102)</f>
        <v>280</v>
      </c>
      <c r="J109" s="620"/>
      <c r="K109" s="159">
        <f>SUM(K81:K102)</f>
        <v>173</v>
      </c>
      <c r="L109" s="620"/>
      <c r="M109" s="159">
        <f>SUM(M81:M102)</f>
        <v>350</v>
      </c>
      <c r="N109" s="620"/>
      <c r="O109" s="159">
        <f>SUM(O81:O102)</f>
        <v>175</v>
      </c>
      <c r="P109" s="620"/>
      <c r="Q109" s="159">
        <f>SUM(Q81:Q102)</f>
        <v>175</v>
      </c>
      <c r="R109" s="620"/>
      <c r="S109" s="159">
        <f>SUM(S81:S102)</f>
        <v>175</v>
      </c>
      <c r="T109" s="620"/>
      <c r="U109" s="159">
        <f>SUM(U81:U102)</f>
        <v>227.49999999999997</v>
      </c>
      <c r="V109" s="620"/>
      <c r="W109" s="159">
        <f>SUM(W81:W102)</f>
        <v>227.49999999999997</v>
      </c>
      <c r="X109" s="183"/>
      <c r="Y109" s="156">
        <f>SUM(Y81:Y102)</f>
        <v>175</v>
      </c>
      <c r="Z109" s="183"/>
      <c r="AA109" s="156">
        <f>SUM(AA81:AA102)</f>
        <v>175</v>
      </c>
      <c r="AB109" s="183"/>
      <c r="AC109" s="156">
        <f>SUM(AC81:AC102)</f>
        <v>0</v>
      </c>
      <c r="AD109" s="183"/>
      <c r="AE109" s="156">
        <f>SUM(AE81:AE96)</f>
        <v>0</v>
      </c>
      <c r="AF109" s="183"/>
      <c r="AG109" s="156">
        <f>SUM(AG81:AG96)</f>
        <v>0</v>
      </c>
      <c r="AH109" s="183"/>
      <c r="AI109" s="156">
        <f>SUM(AI81:AI96)</f>
        <v>0</v>
      </c>
      <c r="AJ109" s="183"/>
      <c r="AK109" s="156">
        <f>SUM(AK81:AK96)</f>
        <v>0</v>
      </c>
      <c r="AL109" s="183"/>
      <c r="AM109" s="156">
        <f>SUM(AM81:AM96)</f>
        <v>0</v>
      </c>
      <c r="AN109" s="581"/>
    </row>
    <row r="111" spans="1:40" ht="40" customHeight="1" x14ac:dyDescent="0.35">
      <c r="H111" s="142"/>
      <c r="I111" s="143" t="s">
        <v>271</v>
      </c>
      <c r="J111" s="27"/>
      <c r="K111" s="27"/>
      <c r="L111" s="27"/>
      <c r="M111" s="88"/>
      <c r="N111" s="225"/>
      <c r="O111" s="143" t="s">
        <v>272</v>
      </c>
      <c r="P111" s="45"/>
      <c r="Q111" s="18"/>
      <c r="R111" s="45"/>
      <c r="S111" s="158"/>
      <c r="T111" s="143" t="s">
        <v>302</v>
      </c>
    </row>
  </sheetData>
  <sheetProtection algorithmName="SHA-512" hashValue="GnuY1SS+L+2QXAvF2V+7cB6w69K9ayAZ71YnJHynYJWvxi91XNUG0bor8KC909hf20Z+QcqOIgs6QwVVSU0ULg==" saltValue="Yb9Mro/nGiaIH1qOZqtADw==" spinCount="100000" sheet="1"/>
  <sortState ref="B81:AA98">
    <sortCondition descending="1" ref="E81:E98"/>
  </sortState>
  <customSheetViews>
    <customSheetView guid="{58E021BF-97D1-4B64-8CE7-89613EB62F48}" scale="75" showPageBreaks="1" hiddenRows="1" hiddenColumns="1">
      <pane xSplit="2" topLeftCell="C1" activePane="topRight" state="frozen"/>
      <selection pane="topRight"/>
      <pageMargins left="0" right="0" top="0.74803149606299213" bottom="0.74803149606299213" header="0.31496062992125984" footer="0.31496062992125984"/>
      <pageSetup paperSize="9" scale="45" orientation="portrait" r:id="rId1"/>
    </customSheetView>
  </customSheetViews>
  <mergeCells count="81">
    <mergeCell ref="T42:U42"/>
    <mergeCell ref="L43:M43"/>
    <mergeCell ref="AL79:AM79"/>
    <mergeCell ref="A41:AN41"/>
    <mergeCell ref="X43:Y43"/>
    <mergeCell ref="H42:I42"/>
    <mergeCell ref="J42:K42"/>
    <mergeCell ref="V42:W42"/>
    <mergeCell ref="AJ42:AK42"/>
    <mergeCell ref="AJ43:AK43"/>
    <mergeCell ref="P42:Q42"/>
    <mergeCell ref="L42:M42"/>
    <mergeCell ref="N42:O42"/>
    <mergeCell ref="R42:S42"/>
    <mergeCell ref="AD43:AE43"/>
    <mergeCell ref="AL78:AM78"/>
    <mergeCell ref="AJ78:AK78"/>
    <mergeCell ref="V79:W79"/>
    <mergeCell ref="AJ79:AK79"/>
    <mergeCell ref="AF79:AG79"/>
    <mergeCell ref="A37:AM37"/>
    <mergeCell ref="A39:AM39"/>
    <mergeCell ref="A77:AM77"/>
    <mergeCell ref="AF42:AG42"/>
    <mergeCell ref="AL42:AM42"/>
    <mergeCell ref="AF43:AG43"/>
    <mergeCell ref="AL43:AM43"/>
    <mergeCell ref="H43:I43"/>
    <mergeCell ref="J43:K43"/>
    <mergeCell ref="R43:S43"/>
    <mergeCell ref="P43:Q43"/>
    <mergeCell ref="Z42:AA42"/>
    <mergeCell ref="N43:O43"/>
    <mergeCell ref="AB79:AC79"/>
    <mergeCell ref="H79:I79"/>
    <mergeCell ref="N78:O78"/>
    <mergeCell ref="T78:U78"/>
    <mergeCell ref="V78:W78"/>
    <mergeCell ref="Z79:AA79"/>
    <mergeCell ref="T43:U43"/>
    <mergeCell ref="V43:W43"/>
    <mergeCell ref="J79:K79"/>
    <mergeCell ref="L79:M79"/>
    <mergeCell ref="B75:D75"/>
    <mergeCell ref="X79:Y79"/>
    <mergeCell ref="P79:Q79"/>
    <mergeCell ref="R79:S79"/>
    <mergeCell ref="T79:U79"/>
    <mergeCell ref="P78:Q78"/>
    <mergeCell ref="J78:K78"/>
    <mergeCell ref="L78:M78"/>
    <mergeCell ref="R78:S78"/>
    <mergeCell ref="X78:Y78"/>
    <mergeCell ref="H78:I78"/>
    <mergeCell ref="N79:O79"/>
    <mergeCell ref="B43:G43"/>
    <mergeCell ref="B79:G79"/>
    <mergeCell ref="AH42:AI42"/>
    <mergeCell ref="AH43:AI43"/>
    <mergeCell ref="AH78:AI78"/>
    <mergeCell ref="AH79:AI79"/>
    <mergeCell ref="X42:Y42"/>
    <mergeCell ref="AD42:AE42"/>
    <mergeCell ref="AD79:AE79"/>
    <mergeCell ref="AB42:AC42"/>
    <mergeCell ref="Z43:AA43"/>
    <mergeCell ref="AB43:AC43"/>
    <mergeCell ref="Z78:AA78"/>
    <mergeCell ref="AB78:AC78"/>
    <mergeCell ref="AF78:AG78"/>
    <mergeCell ref="AD78:AE78"/>
    <mergeCell ref="AO43:AP43"/>
    <mergeCell ref="AQ43:AR43"/>
    <mergeCell ref="AS43:AT43"/>
    <mergeCell ref="AU43:AV43"/>
    <mergeCell ref="AW43:AX43"/>
    <mergeCell ref="AO79:AP79"/>
    <mergeCell ref="AQ79:AR79"/>
    <mergeCell ref="AS79:AT79"/>
    <mergeCell ref="AU79:AV79"/>
    <mergeCell ref="AW79:AX79"/>
  </mergeCells>
  <hyperlinks>
    <hyperlink ref="B45" r:id="rId2" display="javascript:VerTarjeta (112619925,190199,2,1184,1126,494,126199261, %22TarJug190199%22)"/>
    <hyperlink ref="B50" r:id="rId3" display="javascript:VerTarjeta (112619925,192662,6,1184,1126,494,126199261, %22TarJug192662%22)"/>
    <hyperlink ref="B51" r:id="rId4" display="javascript:VerTarjeta (112619925,188231,10,1184,1126,494,126199261, %22TarJug188231%22)"/>
    <hyperlink ref="B57" r:id="rId5" display="javascript:VerTarjeta (112619925,197183,7,1184,1126,494,126199261, %22TarJug197183%22)"/>
    <hyperlink ref="B46" r:id="rId6" display="javascript:VerTarjeta (112619925,185890,2,1184,1126,494,126199261, %22TarJug185890%22)"/>
    <hyperlink ref="B86" r:id="rId7" display="javascript:VerTarjeta (112619925,190199,2,1184,1126,494,126199261, %22TarJug190199%22)"/>
    <hyperlink ref="B89" r:id="rId8" display="javascript:VerTarjeta (112619925,192662,6,1184,1126,494,126199261, %22TarJug192662%22)"/>
    <hyperlink ref="B84" r:id="rId9" display="javascript:VerTarjeta (112619925,188231,10,1184,1126,494,126199261, %22TarJug188231%22)"/>
    <hyperlink ref="B94" r:id="rId10" display="javascript:VerTarjeta (112619925,197183,7,1184,1126,494,126199261, %22TarJug197183%22)"/>
    <hyperlink ref="B87" r:id="rId11" display="javascript:VerTarjeta (112619925,185890,2,1184,1126,494,126199261, %22TarJug185890%22)"/>
  </hyperlinks>
  <pageMargins left="0" right="0" top="0.74803149606299213" bottom="0.74803149606299213" header="0.31496062992125984" footer="0.31496062992125984"/>
  <pageSetup paperSize="9" scale="45" orientation="portrait"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CT56"/>
  <sheetViews>
    <sheetView zoomScale="55" zoomScaleNormal="55" workbookViewId="0">
      <selection activeCell="F16" sqref="F16"/>
    </sheetView>
  </sheetViews>
  <sheetFormatPr baseColWidth="10" defaultColWidth="11.453125" defaultRowHeight="12.5" x14ac:dyDescent="0.35"/>
  <cols>
    <col min="1" max="1" width="6.6328125" style="561" customWidth="1"/>
    <col min="2" max="2" width="28" style="24" customWidth="1"/>
    <col min="3" max="3" width="7" style="25" customWidth="1"/>
    <col min="4" max="4" width="37.6328125" style="24" bestFit="1" customWidth="1"/>
    <col min="5" max="5" width="8.453125" style="561" customWidth="1"/>
    <col min="6" max="6" width="11.36328125" style="24" customWidth="1"/>
    <col min="7" max="7" width="10.6328125" style="24" customWidth="1"/>
    <col min="8" max="8" width="9" style="25" customWidth="1"/>
    <col min="9" max="17" width="8.6328125" style="25" customWidth="1"/>
    <col min="18" max="18" width="7.453125" style="24" customWidth="1"/>
    <col min="19" max="23" width="8.6328125" style="24" customWidth="1"/>
    <col min="24" max="25" width="10.453125" style="24" customWidth="1"/>
    <col min="26" max="27" width="8.6328125" style="24" customWidth="1"/>
    <col min="28" max="34" width="8.6328125" style="24" hidden="1" customWidth="1"/>
    <col min="35" max="35" width="8.453125" style="24" hidden="1" customWidth="1"/>
    <col min="36" max="36" width="7.1796875" style="24" hidden="1" customWidth="1"/>
    <col min="37" max="37" width="8.453125" style="24" hidden="1" customWidth="1"/>
    <col min="38" max="38" width="7.1796875" style="24" hidden="1" customWidth="1"/>
    <col min="39" max="39" width="8.453125" style="24" hidden="1" customWidth="1"/>
    <col min="40" max="40" width="6.81640625" style="561" customWidth="1"/>
    <col min="41" max="41" width="4.6328125" style="24" hidden="1" customWidth="1"/>
    <col min="42" max="42" width="6.36328125" style="24" hidden="1" customWidth="1"/>
    <col min="43" max="43" width="6.6328125" style="24" hidden="1" customWidth="1"/>
    <col min="44" max="44" width="6.36328125" style="24" hidden="1" customWidth="1"/>
    <col min="45" max="45" width="6.1796875" style="24" hidden="1" customWidth="1"/>
    <col min="46" max="46" width="6.36328125" style="24" hidden="1" customWidth="1"/>
    <col min="47" max="47" width="6.6328125" style="24" hidden="1" customWidth="1"/>
    <col min="48" max="48" width="6.36328125" style="24" hidden="1" customWidth="1"/>
    <col min="49" max="49" width="6.453125" style="24" hidden="1" customWidth="1"/>
    <col min="50" max="50" width="6.6328125" style="24" hidden="1" customWidth="1"/>
    <col min="51" max="51" width="11.453125" style="24" hidden="1" customWidth="1"/>
    <col min="52" max="16384" width="11.453125" style="24"/>
  </cols>
  <sheetData>
    <row r="1" spans="1:16322" s="28" customFormat="1" ht="45" x14ac:dyDescent="0.35">
      <c r="A1" s="842" t="s">
        <v>0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I1" s="843"/>
      <c r="AJ1" s="843"/>
      <c r="AK1" s="843"/>
      <c r="AL1" s="843"/>
      <c r="AM1" s="843"/>
      <c r="AN1" s="843"/>
    </row>
    <row r="2" spans="1:16322" s="17" customFormat="1" ht="16.5" x14ac:dyDescent="0.35">
      <c r="A2" s="536"/>
      <c r="C2" s="18"/>
      <c r="E2" s="536"/>
      <c r="H2" s="18"/>
      <c r="I2" s="18"/>
      <c r="J2" s="18"/>
      <c r="K2" s="18"/>
      <c r="L2" s="18"/>
      <c r="M2" s="18"/>
      <c r="N2" s="18"/>
      <c r="O2" s="18"/>
      <c r="P2" s="18"/>
      <c r="Q2" s="18"/>
      <c r="AN2" s="536"/>
    </row>
    <row r="3" spans="1:16322" s="29" customFormat="1" ht="40" customHeight="1" x14ac:dyDescent="0.35">
      <c r="A3" s="840" t="s">
        <v>549</v>
      </c>
      <c r="B3" s="841"/>
      <c r="C3" s="841"/>
      <c r="D3" s="841"/>
      <c r="E3" s="841"/>
      <c r="F3" s="841"/>
      <c r="G3" s="841"/>
      <c r="H3" s="841"/>
      <c r="I3" s="841"/>
      <c r="J3" s="841"/>
      <c r="K3" s="841"/>
      <c r="L3" s="841"/>
      <c r="M3" s="841"/>
      <c r="N3" s="841"/>
      <c r="O3" s="841"/>
      <c r="P3" s="841"/>
      <c r="Q3" s="841"/>
      <c r="R3" s="841"/>
      <c r="S3" s="841"/>
      <c r="T3" s="841"/>
      <c r="U3" s="841"/>
      <c r="V3" s="841"/>
      <c r="W3" s="841"/>
      <c r="X3" s="841"/>
      <c r="Y3" s="841"/>
      <c r="Z3" s="841"/>
      <c r="AA3" s="841"/>
      <c r="AB3" s="841"/>
      <c r="AC3" s="841"/>
      <c r="AD3" s="841"/>
      <c r="AE3" s="841"/>
      <c r="AF3" s="841"/>
      <c r="AG3" s="841"/>
      <c r="AH3" s="841"/>
      <c r="AI3" s="841"/>
      <c r="AJ3" s="841"/>
      <c r="AK3" s="841"/>
      <c r="AL3" s="841"/>
      <c r="AM3" s="841"/>
      <c r="AN3" s="841"/>
    </row>
    <row r="4" spans="1:16322" s="17" customFormat="1" ht="16.5" x14ac:dyDescent="0.35">
      <c r="A4" s="536"/>
      <c r="C4" s="18"/>
      <c r="E4" s="536"/>
      <c r="H4" s="18"/>
      <c r="I4" s="18"/>
      <c r="J4" s="18"/>
      <c r="K4" s="18"/>
      <c r="L4" s="18"/>
      <c r="M4" s="18"/>
      <c r="N4" s="18"/>
      <c r="O4" s="18"/>
      <c r="P4" s="18"/>
      <c r="Q4" s="18"/>
      <c r="AN4" s="536"/>
    </row>
    <row r="5" spans="1:16322" s="29" customFormat="1" ht="54" customHeight="1" thickBot="1" x14ac:dyDescent="0.4">
      <c r="A5" s="859" t="s">
        <v>1</v>
      </c>
      <c r="B5" s="844"/>
      <c r="C5" s="844"/>
      <c r="D5" s="844"/>
      <c r="E5" s="844"/>
      <c r="F5" s="844"/>
      <c r="G5" s="844"/>
      <c r="H5" s="844"/>
      <c r="I5" s="844"/>
      <c r="J5" s="844"/>
      <c r="K5" s="844"/>
      <c r="L5" s="844"/>
      <c r="M5" s="844"/>
      <c r="N5" s="844"/>
      <c r="O5" s="844"/>
      <c r="P5" s="844"/>
      <c r="Q5" s="844"/>
      <c r="R5" s="844"/>
      <c r="S5" s="844"/>
      <c r="T5" s="844"/>
      <c r="U5" s="844"/>
      <c r="V5" s="844"/>
      <c r="W5" s="844"/>
      <c r="X5" s="844"/>
      <c r="Y5" s="844"/>
      <c r="Z5" s="844"/>
      <c r="AA5" s="844"/>
      <c r="AB5" s="844"/>
      <c r="AC5" s="844"/>
      <c r="AD5" s="844"/>
      <c r="AE5" s="844"/>
      <c r="AF5" s="844"/>
      <c r="AG5" s="844"/>
      <c r="AH5" s="844"/>
      <c r="AI5" s="844"/>
      <c r="AJ5" s="844"/>
      <c r="AK5" s="844"/>
      <c r="AL5" s="844"/>
      <c r="AM5" s="844"/>
      <c r="AN5" s="844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827"/>
      <c r="BL5" s="827"/>
      <c r="BM5" s="827"/>
      <c r="BN5" s="827"/>
      <c r="BO5" s="827"/>
      <c r="BP5" s="827"/>
      <c r="BQ5" s="827"/>
      <c r="BR5" s="827"/>
      <c r="BS5" s="827"/>
      <c r="BT5" s="827"/>
      <c r="BU5" s="827"/>
      <c r="BV5" s="827"/>
      <c r="BW5" s="827"/>
      <c r="BX5" s="827"/>
      <c r="BY5" s="827"/>
      <c r="BZ5" s="827"/>
      <c r="CA5" s="827"/>
      <c r="CB5" s="827"/>
      <c r="CC5" s="827"/>
      <c r="CD5" s="827"/>
      <c r="CE5" s="827"/>
      <c r="CF5" s="827"/>
      <c r="CG5" s="827"/>
      <c r="CH5" s="827"/>
      <c r="CI5" s="827"/>
      <c r="CJ5" s="827"/>
      <c r="CK5" s="827"/>
      <c r="CL5" s="827"/>
      <c r="CM5" s="827"/>
      <c r="CN5" s="827"/>
      <c r="CO5" s="827"/>
      <c r="CP5" s="826"/>
      <c r="CQ5" s="827"/>
      <c r="CR5" s="827"/>
      <c r="CS5" s="827"/>
      <c r="CT5" s="827"/>
      <c r="CU5" s="827"/>
      <c r="CV5" s="827"/>
      <c r="CW5" s="827"/>
      <c r="CX5" s="827"/>
      <c r="CY5" s="827"/>
      <c r="CZ5" s="827"/>
      <c r="DA5" s="827"/>
      <c r="DB5" s="827"/>
      <c r="DC5" s="827"/>
      <c r="DD5" s="827"/>
      <c r="DE5" s="827"/>
      <c r="DF5" s="827"/>
      <c r="DG5" s="827"/>
      <c r="DH5" s="827"/>
      <c r="DI5" s="827"/>
      <c r="DJ5" s="827"/>
      <c r="DK5" s="827"/>
      <c r="DL5" s="827"/>
      <c r="DM5" s="827"/>
      <c r="DN5" s="827"/>
      <c r="DO5" s="827"/>
      <c r="DP5" s="827"/>
      <c r="DQ5" s="827"/>
      <c r="DR5" s="827"/>
      <c r="DS5" s="827"/>
      <c r="DT5" s="827"/>
      <c r="DU5" s="826"/>
      <c r="DV5" s="827"/>
      <c r="DW5" s="827"/>
      <c r="DX5" s="827"/>
      <c r="DY5" s="827"/>
      <c r="DZ5" s="827"/>
      <c r="EA5" s="827"/>
      <c r="EB5" s="827"/>
      <c r="EC5" s="827"/>
      <c r="ED5" s="827"/>
      <c r="EE5" s="827"/>
      <c r="EF5" s="827"/>
      <c r="EG5" s="827"/>
      <c r="EH5" s="827"/>
      <c r="EI5" s="827"/>
      <c r="EJ5" s="827"/>
      <c r="EK5" s="827"/>
      <c r="EL5" s="827"/>
      <c r="EM5" s="827"/>
      <c r="EN5" s="827"/>
      <c r="EO5" s="827"/>
      <c r="EP5" s="827"/>
      <c r="EQ5" s="827"/>
      <c r="ER5" s="827"/>
      <c r="ES5" s="827"/>
      <c r="ET5" s="827"/>
      <c r="EU5" s="827"/>
      <c r="EV5" s="827"/>
      <c r="EW5" s="827"/>
      <c r="EX5" s="827"/>
      <c r="EY5" s="827"/>
      <c r="EZ5" s="826"/>
      <c r="FA5" s="827"/>
      <c r="FB5" s="827"/>
      <c r="FC5" s="827"/>
      <c r="FD5" s="827"/>
      <c r="FE5" s="827"/>
      <c r="FF5" s="827"/>
      <c r="FG5" s="827"/>
      <c r="FH5" s="827"/>
      <c r="FI5" s="827"/>
      <c r="FJ5" s="827"/>
      <c r="FK5" s="827"/>
      <c r="FL5" s="827"/>
      <c r="FM5" s="827"/>
      <c r="FN5" s="827"/>
      <c r="FO5" s="827"/>
      <c r="FP5" s="827"/>
      <c r="FQ5" s="827"/>
      <c r="FR5" s="827"/>
      <c r="FS5" s="827"/>
      <c r="FT5" s="827"/>
      <c r="FU5" s="827"/>
      <c r="FV5" s="827"/>
      <c r="FW5" s="827"/>
      <c r="FX5" s="827"/>
      <c r="FY5" s="827"/>
      <c r="FZ5" s="827"/>
      <c r="GA5" s="827"/>
      <c r="GB5" s="827"/>
      <c r="GC5" s="827"/>
      <c r="GD5" s="827"/>
      <c r="GE5" s="826"/>
      <c r="GF5" s="827"/>
      <c r="GG5" s="827"/>
      <c r="GH5" s="827"/>
      <c r="GI5" s="827"/>
      <c r="GJ5" s="827"/>
      <c r="GK5" s="827"/>
      <c r="GL5" s="827"/>
      <c r="GM5" s="827"/>
      <c r="GN5" s="827"/>
      <c r="GO5" s="827"/>
      <c r="GP5" s="827"/>
      <c r="GQ5" s="827"/>
      <c r="GR5" s="827"/>
      <c r="GS5" s="827"/>
      <c r="GT5" s="827"/>
      <c r="GU5" s="827"/>
      <c r="GV5" s="827"/>
      <c r="GW5" s="827"/>
      <c r="GX5" s="827"/>
      <c r="GY5" s="827"/>
      <c r="GZ5" s="827"/>
      <c r="HA5" s="827"/>
      <c r="HB5" s="827"/>
      <c r="HC5" s="827"/>
      <c r="HD5" s="827"/>
      <c r="HE5" s="827"/>
      <c r="HF5" s="827"/>
      <c r="HG5" s="827"/>
      <c r="HH5" s="827"/>
      <c r="HI5" s="827"/>
      <c r="HJ5" s="826"/>
      <c r="HK5" s="827"/>
      <c r="HL5" s="827"/>
      <c r="HM5" s="827"/>
      <c r="HN5" s="827"/>
      <c r="HO5" s="827"/>
      <c r="HP5" s="827"/>
      <c r="HQ5" s="827"/>
      <c r="HR5" s="827"/>
      <c r="HS5" s="827"/>
      <c r="HT5" s="827"/>
      <c r="HU5" s="827"/>
      <c r="HV5" s="827"/>
      <c r="HW5" s="827"/>
      <c r="HX5" s="827"/>
      <c r="HY5" s="827"/>
      <c r="HZ5" s="827"/>
      <c r="IA5" s="827"/>
      <c r="IB5" s="827"/>
      <c r="IC5" s="827"/>
      <c r="ID5" s="827"/>
      <c r="IE5" s="827"/>
      <c r="IF5" s="827"/>
      <c r="IG5" s="827"/>
      <c r="IH5" s="827"/>
      <c r="II5" s="827"/>
      <c r="IJ5" s="827"/>
      <c r="IK5" s="827"/>
      <c r="IL5" s="827"/>
      <c r="IM5" s="827"/>
      <c r="IN5" s="827"/>
      <c r="IO5" s="826"/>
      <c r="IP5" s="827"/>
      <c r="IQ5" s="827"/>
      <c r="IR5" s="827"/>
      <c r="IS5" s="827"/>
      <c r="IT5" s="827"/>
      <c r="IU5" s="827"/>
      <c r="IV5" s="827"/>
      <c r="IW5" s="827"/>
      <c r="IX5" s="827"/>
      <c r="IY5" s="827"/>
      <c r="IZ5" s="827"/>
      <c r="JA5" s="827"/>
      <c r="JB5" s="827"/>
      <c r="JC5" s="827"/>
      <c r="JD5" s="827"/>
      <c r="JE5" s="827"/>
      <c r="JF5" s="827"/>
      <c r="JG5" s="827"/>
      <c r="JH5" s="827"/>
      <c r="JI5" s="827"/>
      <c r="JJ5" s="827"/>
      <c r="JK5" s="827"/>
      <c r="JL5" s="827"/>
      <c r="JM5" s="827"/>
      <c r="JN5" s="827"/>
      <c r="JO5" s="827"/>
      <c r="JP5" s="827"/>
      <c r="JQ5" s="827"/>
      <c r="JR5" s="827"/>
      <c r="JS5" s="827"/>
      <c r="JT5" s="826"/>
      <c r="JU5" s="827"/>
      <c r="JV5" s="827"/>
      <c r="JW5" s="827"/>
      <c r="JX5" s="827"/>
      <c r="JY5" s="827"/>
      <c r="JZ5" s="827"/>
      <c r="KA5" s="827"/>
      <c r="KB5" s="827"/>
      <c r="KC5" s="827"/>
      <c r="KD5" s="827"/>
      <c r="KE5" s="827"/>
      <c r="KF5" s="827"/>
      <c r="KG5" s="827"/>
      <c r="KH5" s="827"/>
      <c r="KI5" s="827"/>
      <c r="KJ5" s="827"/>
      <c r="KK5" s="827"/>
      <c r="KL5" s="827"/>
      <c r="KM5" s="827"/>
      <c r="KN5" s="827"/>
      <c r="KO5" s="827"/>
      <c r="KP5" s="827"/>
      <c r="KQ5" s="827"/>
      <c r="KR5" s="827"/>
      <c r="KS5" s="827"/>
      <c r="KT5" s="827"/>
      <c r="KU5" s="827"/>
      <c r="KV5" s="827"/>
      <c r="KW5" s="827"/>
      <c r="KX5" s="827"/>
      <c r="KY5" s="826"/>
      <c r="KZ5" s="827"/>
      <c r="LA5" s="827"/>
      <c r="LB5" s="827"/>
      <c r="LC5" s="827"/>
      <c r="LD5" s="827"/>
      <c r="LE5" s="827"/>
      <c r="LF5" s="827"/>
      <c r="LG5" s="827"/>
      <c r="LH5" s="827"/>
      <c r="LI5" s="827"/>
      <c r="LJ5" s="827"/>
      <c r="LK5" s="827"/>
      <c r="LL5" s="827"/>
      <c r="LM5" s="827"/>
      <c r="LN5" s="827"/>
      <c r="LO5" s="827"/>
      <c r="LP5" s="827"/>
      <c r="LQ5" s="827"/>
      <c r="LR5" s="827"/>
      <c r="LS5" s="827"/>
      <c r="LT5" s="827"/>
      <c r="LU5" s="827"/>
      <c r="LV5" s="827"/>
      <c r="LW5" s="827"/>
      <c r="LX5" s="827"/>
      <c r="LY5" s="827"/>
      <c r="LZ5" s="827"/>
      <c r="MA5" s="827"/>
      <c r="MB5" s="827"/>
      <c r="MC5" s="827"/>
      <c r="MD5" s="826"/>
      <c r="ME5" s="827"/>
      <c r="MF5" s="827"/>
      <c r="MG5" s="827"/>
      <c r="MH5" s="827"/>
      <c r="MI5" s="827"/>
      <c r="MJ5" s="827"/>
      <c r="MK5" s="827"/>
      <c r="ML5" s="827"/>
      <c r="MM5" s="827"/>
      <c r="MN5" s="827"/>
      <c r="MO5" s="827"/>
      <c r="MP5" s="827"/>
      <c r="MQ5" s="827"/>
      <c r="MR5" s="827"/>
      <c r="MS5" s="827"/>
      <c r="MT5" s="827"/>
      <c r="MU5" s="827"/>
      <c r="MV5" s="827"/>
      <c r="MW5" s="827"/>
      <c r="MX5" s="827"/>
      <c r="MY5" s="827"/>
      <c r="MZ5" s="827"/>
      <c r="NA5" s="827"/>
      <c r="NB5" s="827"/>
      <c r="NC5" s="827"/>
      <c r="ND5" s="827"/>
      <c r="NE5" s="827"/>
      <c r="NF5" s="827"/>
      <c r="NG5" s="827"/>
      <c r="NH5" s="827"/>
      <c r="NI5" s="826"/>
      <c r="NJ5" s="827"/>
      <c r="NK5" s="827"/>
      <c r="NL5" s="827"/>
      <c r="NM5" s="827"/>
      <c r="NN5" s="827"/>
      <c r="NO5" s="827"/>
      <c r="NP5" s="827"/>
      <c r="NQ5" s="827"/>
      <c r="NR5" s="827"/>
      <c r="NS5" s="827"/>
      <c r="NT5" s="827"/>
      <c r="NU5" s="827"/>
      <c r="NV5" s="827"/>
      <c r="NW5" s="827"/>
      <c r="NX5" s="827"/>
      <c r="NY5" s="827"/>
      <c r="NZ5" s="827"/>
      <c r="OA5" s="827"/>
      <c r="OB5" s="827"/>
      <c r="OC5" s="827"/>
      <c r="OD5" s="827"/>
      <c r="OE5" s="827"/>
      <c r="OF5" s="827"/>
      <c r="OG5" s="827"/>
      <c r="OH5" s="827"/>
      <c r="OI5" s="827"/>
      <c r="OJ5" s="827"/>
      <c r="OK5" s="827"/>
      <c r="OL5" s="827"/>
      <c r="OM5" s="827"/>
      <c r="ON5" s="826"/>
      <c r="OO5" s="827"/>
      <c r="OP5" s="827"/>
      <c r="OQ5" s="827"/>
      <c r="OR5" s="827"/>
      <c r="OS5" s="827"/>
      <c r="OT5" s="827"/>
      <c r="OU5" s="827"/>
      <c r="OV5" s="827"/>
      <c r="OW5" s="827"/>
      <c r="OX5" s="827"/>
      <c r="OY5" s="827"/>
      <c r="OZ5" s="827"/>
      <c r="PA5" s="827"/>
      <c r="PB5" s="827"/>
      <c r="PC5" s="827"/>
      <c r="PD5" s="827"/>
      <c r="PE5" s="827"/>
      <c r="PF5" s="827"/>
      <c r="PG5" s="827"/>
      <c r="PH5" s="827"/>
      <c r="PI5" s="827"/>
      <c r="PJ5" s="827"/>
      <c r="PK5" s="827"/>
      <c r="PL5" s="827"/>
      <c r="PM5" s="827"/>
      <c r="PN5" s="827"/>
      <c r="PO5" s="827"/>
      <c r="PP5" s="827"/>
      <c r="PQ5" s="827"/>
      <c r="PR5" s="827"/>
      <c r="PS5" s="826"/>
      <c r="PT5" s="827"/>
      <c r="PU5" s="827"/>
      <c r="PV5" s="827"/>
      <c r="PW5" s="827"/>
      <c r="PX5" s="827"/>
      <c r="PY5" s="827"/>
      <c r="PZ5" s="827"/>
      <c r="QA5" s="827"/>
      <c r="QB5" s="827"/>
      <c r="QC5" s="827"/>
      <c r="QD5" s="827"/>
      <c r="QE5" s="827"/>
      <c r="QF5" s="827"/>
      <c r="QG5" s="827"/>
      <c r="QH5" s="827"/>
      <c r="QI5" s="827"/>
      <c r="QJ5" s="827"/>
      <c r="QK5" s="827"/>
      <c r="QL5" s="827"/>
      <c r="QM5" s="827"/>
      <c r="QN5" s="827"/>
      <c r="QO5" s="827"/>
      <c r="QP5" s="827"/>
      <c r="QQ5" s="827"/>
      <c r="QR5" s="827"/>
      <c r="QS5" s="827"/>
      <c r="QT5" s="827"/>
      <c r="QU5" s="827"/>
      <c r="QV5" s="827"/>
      <c r="QW5" s="827"/>
      <c r="QX5" s="826"/>
      <c r="QY5" s="827"/>
      <c r="QZ5" s="827"/>
      <c r="RA5" s="827"/>
      <c r="RB5" s="827"/>
      <c r="RC5" s="827"/>
      <c r="RD5" s="827"/>
      <c r="RE5" s="827"/>
      <c r="RF5" s="827"/>
      <c r="RG5" s="827"/>
      <c r="RH5" s="827"/>
      <c r="RI5" s="827"/>
      <c r="RJ5" s="827"/>
      <c r="RK5" s="827"/>
      <c r="RL5" s="827"/>
      <c r="RM5" s="827"/>
      <c r="RN5" s="827"/>
      <c r="RO5" s="827"/>
      <c r="RP5" s="827"/>
      <c r="RQ5" s="827"/>
      <c r="RR5" s="827"/>
      <c r="RS5" s="827"/>
      <c r="RT5" s="827"/>
      <c r="RU5" s="827"/>
      <c r="RV5" s="827"/>
      <c r="RW5" s="827"/>
      <c r="RX5" s="827"/>
      <c r="RY5" s="827"/>
      <c r="RZ5" s="827"/>
      <c r="SA5" s="827"/>
      <c r="SB5" s="827"/>
      <c r="SC5" s="826"/>
      <c r="SD5" s="827"/>
      <c r="SE5" s="827"/>
      <c r="SF5" s="827"/>
      <c r="SG5" s="827"/>
      <c r="SH5" s="827"/>
      <c r="SI5" s="827"/>
      <c r="SJ5" s="827"/>
      <c r="SK5" s="827"/>
      <c r="SL5" s="827"/>
      <c r="SM5" s="827"/>
      <c r="SN5" s="827"/>
      <c r="SO5" s="827"/>
      <c r="SP5" s="827"/>
      <c r="SQ5" s="827"/>
      <c r="SR5" s="827"/>
      <c r="SS5" s="827"/>
      <c r="ST5" s="827"/>
      <c r="SU5" s="827"/>
      <c r="SV5" s="827"/>
      <c r="SW5" s="827"/>
      <c r="SX5" s="827"/>
      <c r="SY5" s="827"/>
      <c r="SZ5" s="827"/>
      <c r="TA5" s="827"/>
      <c r="TB5" s="827"/>
      <c r="TC5" s="827"/>
      <c r="TD5" s="827"/>
      <c r="TE5" s="827"/>
      <c r="TF5" s="827"/>
      <c r="TG5" s="827"/>
      <c r="TH5" s="826"/>
      <c r="TI5" s="827"/>
      <c r="TJ5" s="827"/>
      <c r="TK5" s="827"/>
      <c r="TL5" s="827"/>
      <c r="TM5" s="827"/>
      <c r="TN5" s="827"/>
      <c r="TO5" s="827"/>
      <c r="TP5" s="827"/>
      <c r="TQ5" s="827"/>
      <c r="TR5" s="827"/>
      <c r="TS5" s="827"/>
      <c r="TT5" s="827"/>
      <c r="TU5" s="827"/>
      <c r="TV5" s="827"/>
      <c r="TW5" s="827"/>
      <c r="TX5" s="827"/>
      <c r="TY5" s="827"/>
      <c r="TZ5" s="827"/>
      <c r="UA5" s="827"/>
      <c r="UB5" s="827"/>
      <c r="UC5" s="827"/>
      <c r="UD5" s="827"/>
      <c r="UE5" s="827"/>
      <c r="UF5" s="827"/>
      <c r="UG5" s="827"/>
      <c r="UH5" s="827"/>
      <c r="UI5" s="827"/>
      <c r="UJ5" s="827"/>
      <c r="UK5" s="827"/>
      <c r="UL5" s="827"/>
      <c r="UM5" s="826"/>
      <c r="UN5" s="827"/>
      <c r="UO5" s="827"/>
      <c r="UP5" s="827"/>
      <c r="UQ5" s="827"/>
      <c r="UR5" s="827"/>
      <c r="US5" s="827"/>
      <c r="UT5" s="827"/>
      <c r="UU5" s="827"/>
      <c r="UV5" s="827"/>
      <c r="UW5" s="827"/>
      <c r="UX5" s="827"/>
      <c r="UY5" s="827"/>
      <c r="UZ5" s="827"/>
      <c r="VA5" s="827"/>
      <c r="VB5" s="827"/>
      <c r="VC5" s="827"/>
      <c r="VD5" s="827"/>
      <c r="VE5" s="827"/>
      <c r="VF5" s="827"/>
      <c r="VG5" s="827"/>
      <c r="VH5" s="827"/>
      <c r="VI5" s="827"/>
      <c r="VJ5" s="827"/>
      <c r="VK5" s="827"/>
      <c r="VL5" s="827"/>
      <c r="VM5" s="827"/>
      <c r="VN5" s="827"/>
      <c r="VO5" s="827"/>
      <c r="VP5" s="827"/>
      <c r="VQ5" s="827"/>
      <c r="VR5" s="826"/>
      <c r="VS5" s="827"/>
      <c r="VT5" s="827"/>
      <c r="VU5" s="827"/>
      <c r="VV5" s="827"/>
      <c r="VW5" s="827"/>
      <c r="VX5" s="827"/>
      <c r="VY5" s="827"/>
      <c r="VZ5" s="827"/>
      <c r="WA5" s="827"/>
      <c r="WB5" s="827"/>
      <c r="WC5" s="827"/>
      <c r="WD5" s="827"/>
      <c r="WE5" s="827"/>
      <c r="WF5" s="827"/>
      <c r="WG5" s="827"/>
      <c r="WH5" s="827"/>
      <c r="WI5" s="827"/>
      <c r="WJ5" s="827"/>
      <c r="WK5" s="827"/>
      <c r="WL5" s="827"/>
      <c r="WM5" s="827"/>
      <c r="WN5" s="827"/>
      <c r="WO5" s="827"/>
      <c r="WP5" s="827"/>
      <c r="WQ5" s="827"/>
      <c r="WR5" s="827"/>
      <c r="WS5" s="827"/>
      <c r="WT5" s="827"/>
      <c r="WU5" s="827"/>
      <c r="WV5" s="827"/>
      <c r="WW5" s="826"/>
      <c r="WX5" s="827"/>
      <c r="WY5" s="827"/>
      <c r="WZ5" s="827"/>
      <c r="XA5" s="827"/>
      <c r="XB5" s="827"/>
      <c r="XC5" s="827"/>
      <c r="XD5" s="827"/>
      <c r="XE5" s="827"/>
      <c r="XF5" s="827"/>
      <c r="XG5" s="827"/>
      <c r="XH5" s="827"/>
      <c r="XI5" s="827"/>
      <c r="XJ5" s="827"/>
      <c r="XK5" s="827"/>
      <c r="XL5" s="827"/>
      <c r="XM5" s="827"/>
      <c r="XN5" s="827"/>
      <c r="XO5" s="827"/>
      <c r="XP5" s="827"/>
      <c r="XQ5" s="827"/>
      <c r="XR5" s="827"/>
      <c r="XS5" s="827"/>
      <c r="XT5" s="827"/>
      <c r="XU5" s="827"/>
      <c r="XV5" s="827"/>
      <c r="XW5" s="827"/>
      <c r="XX5" s="827"/>
      <c r="XY5" s="827"/>
      <c r="XZ5" s="827"/>
      <c r="YA5" s="827"/>
      <c r="YB5" s="826"/>
      <c r="YC5" s="827"/>
      <c r="YD5" s="827"/>
      <c r="YE5" s="827"/>
      <c r="YF5" s="827"/>
      <c r="YG5" s="827"/>
      <c r="YH5" s="827"/>
      <c r="YI5" s="827"/>
      <c r="YJ5" s="827"/>
      <c r="YK5" s="827"/>
      <c r="YL5" s="827"/>
      <c r="YM5" s="827"/>
      <c r="YN5" s="827"/>
      <c r="YO5" s="827"/>
      <c r="YP5" s="827"/>
      <c r="YQ5" s="827"/>
      <c r="YR5" s="827"/>
      <c r="YS5" s="827"/>
      <c r="YT5" s="827"/>
      <c r="YU5" s="827"/>
      <c r="YV5" s="827"/>
      <c r="YW5" s="827"/>
      <c r="YX5" s="827"/>
      <c r="YY5" s="827"/>
      <c r="YZ5" s="827"/>
      <c r="ZA5" s="827"/>
      <c r="ZB5" s="827"/>
      <c r="ZC5" s="827"/>
      <c r="ZD5" s="827"/>
      <c r="ZE5" s="827"/>
      <c r="ZF5" s="827"/>
      <c r="ZG5" s="826"/>
      <c r="ZH5" s="827"/>
      <c r="ZI5" s="827"/>
      <c r="ZJ5" s="827"/>
      <c r="ZK5" s="827"/>
      <c r="ZL5" s="827"/>
      <c r="ZM5" s="827"/>
      <c r="ZN5" s="827"/>
      <c r="ZO5" s="827"/>
      <c r="ZP5" s="827"/>
      <c r="ZQ5" s="827"/>
      <c r="ZR5" s="827"/>
      <c r="ZS5" s="827"/>
      <c r="ZT5" s="827"/>
      <c r="ZU5" s="827"/>
      <c r="ZV5" s="827"/>
      <c r="ZW5" s="827"/>
      <c r="ZX5" s="827"/>
      <c r="ZY5" s="827"/>
      <c r="ZZ5" s="827"/>
      <c r="AAA5" s="827"/>
      <c r="AAB5" s="827"/>
      <c r="AAC5" s="827"/>
      <c r="AAD5" s="827"/>
      <c r="AAE5" s="827"/>
      <c r="AAF5" s="827"/>
      <c r="AAG5" s="827"/>
      <c r="AAH5" s="827"/>
      <c r="AAI5" s="827"/>
      <c r="AAJ5" s="827"/>
      <c r="AAK5" s="827"/>
      <c r="AAL5" s="826"/>
      <c r="AAM5" s="827"/>
      <c r="AAN5" s="827"/>
      <c r="AAO5" s="827"/>
      <c r="AAP5" s="827"/>
      <c r="AAQ5" s="827"/>
      <c r="AAR5" s="827"/>
      <c r="AAS5" s="827"/>
      <c r="AAT5" s="827"/>
      <c r="AAU5" s="827"/>
      <c r="AAV5" s="827"/>
      <c r="AAW5" s="827"/>
      <c r="AAX5" s="827"/>
      <c r="AAY5" s="827"/>
      <c r="AAZ5" s="827"/>
      <c r="ABA5" s="827"/>
      <c r="ABB5" s="827"/>
      <c r="ABC5" s="827"/>
      <c r="ABD5" s="827"/>
      <c r="ABE5" s="827"/>
      <c r="ABF5" s="827"/>
      <c r="ABG5" s="827"/>
      <c r="ABH5" s="827"/>
      <c r="ABI5" s="827"/>
      <c r="ABJ5" s="827"/>
      <c r="ABK5" s="827"/>
      <c r="ABL5" s="827"/>
      <c r="ABM5" s="827"/>
      <c r="ABN5" s="827"/>
      <c r="ABO5" s="827"/>
      <c r="ABP5" s="827"/>
      <c r="ABQ5" s="826"/>
      <c r="ABR5" s="827"/>
      <c r="ABS5" s="827"/>
      <c r="ABT5" s="827"/>
      <c r="ABU5" s="827"/>
      <c r="ABV5" s="827"/>
      <c r="ABW5" s="827"/>
      <c r="ABX5" s="827"/>
      <c r="ABY5" s="827"/>
      <c r="ABZ5" s="827"/>
      <c r="ACA5" s="827"/>
      <c r="ACB5" s="827"/>
      <c r="ACC5" s="827"/>
      <c r="ACD5" s="827"/>
      <c r="ACE5" s="827"/>
      <c r="ACF5" s="827"/>
      <c r="ACG5" s="827"/>
      <c r="ACH5" s="827"/>
      <c r="ACI5" s="827"/>
      <c r="ACJ5" s="827"/>
      <c r="ACK5" s="827"/>
      <c r="ACL5" s="827"/>
      <c r="ACM5" s="827"/>
      <c r="ACN5" s="827"/>
      <c r="ACO5" s="827"/>
      <c r="ACP5" s="827"/>
      <c r="ACQ5" s="827"/>
      <c r="ACR5" s="827"/>
      <c r="ACS5" s="827"/>
      <c r="ACT5" s="827"/>
      <c r="ACU5" s="827"/>
      <c r="ACV5" s="826"/>
      <c r="ACW5" s="827"/>
      <c r="ACX5" s="827"/>
      <c r="ACY5" s="827"/>
      <c r="ACZ5" s="827"/>
      <c r="ADA5" s="827"/>
      <c r="ADB5" s="827"/>
      <c r="ADC5" s="827"/>
      <c r="ADD5" s="827"/>
      <c r="ADE5" s="827"/>
      <c r="ADF5" s="827"/>
      <c r="ADG5" s="827"/>
      <c r="ADH5" s="827"/>
      <c r="ADI5" s="827"/>
      <c r="ADJ5" s="827"/>
      <c r="ADK5" s="827"/>
      <c r="ADL5" s="827"/>
      <c r="ADM5" s="827"/>
      <c r="ADN5" s="827"/>
      <c r="ADO5" s="827"/>
      <c r="ADP5" s="827"/>
      <c r="ADQ5" s="827"/>
      <c r="ADR5" s="827"/>
      <c r="ADS5" s="827"/>
      <c r="ADT5" s="827"/>
      <c r="ADU5" s="827"/>
      <c r="ADV5" s="827"/>
      <c r="ADW5" s="827"/>
      <c r="ADX5" s="827"/>
      <c r="ADY5" s="827"/>
      <c r="ADZ5" s="827"/>
      <c r="AEA5" s="826"/>
      <c r="AEB5" s="827"/>
      <c r="AEC5" s="827"/>
      <c r="AED5" s="827"/>
      <c r="AEE5" s="827"/>
      <c r="AEF5" s="827"/>
      <c r="AEG5" s="827"/>
      <c r="AEH5" s="827"/>
      <c r="AEI5" s="827"/>
      <c r="AEJ5" s="827"/>
      <c r="AEK5" s="827"/>
      <c r="AEL5" s="827"/>
      <c r="AEM5" s="827"/>
      <c r="AEN5" s="827"/>
      <c r="AEO5" s="827"/>
      <c r="AEP5" s="827"/>
      <c r="AEQ5" s="827"/>
      <c r="AER5" s="827"/>
      <c r="AES5" s="827"/>
      <c r="AET5" s="827"/>
      <c r="AEU5" s="827"/>
      <c r="AEV5" s="827"/>
      <c r="AEW5" s="827"/>
      <c r="AEX5" s="827"/>
      <c r="AEY5" s="827"/>
      <c r="AEZ5" s="827"/>
      <c r="AFA5" s="827"/>
      <c r="AFB5" s="827"/>
      <c r="AFC5" s="827"/>
      <c r="AFD5" s="827"/>
      <c r="AFE5" s="827"/>
      <c r="AFF5" s="826"/>
      <c r="AFG5" s="827"/>
      <c r="AFH5" s="827"/>
      <c r="AFI5" s="827"/>
      <c r="AFJ5" s="827"/>
      <c r="AFK5" s="827"/>
      <c r="AFL5" s="827"/>
      <c r="AFM5" s="827"/>
      <c r="AFN5" s="827"/>
      <c r="AFO5" s="827"/>
      <c r="AFP5" s="827"/>
      <c r="AFQ5" s="827"/>
      <c r="AFR5" s="827"/>
      <c r="AFS5" s="827"/>
      <c r="AFT5" s="827"/>
      <c r="AFU5" s="827"/>
      <c r="AFV5" s="827"/>
      <c r="AFW5" s="827"/>
      <c r="AFX5" s="827"/>
      <c r="AFY5" s="827"/>
      <c r="AFZ5" s="827"/>
      <c r="AGA5" s="827"/>
      <c r="AGB5" s="827"/>
      <c r="AGC5" s="827"/>
      <c r="AGD5" s="827"/>
      <c r="AGE5" s="827"/>
      <c r="AGF5" s="827"/>
      <c r="AGG5" s="827"/>
      <c r="AGH5" s="827"/>
      <c r="AGI5" s="827"/>
      <c r="AGJ5" s="827"/>
      <c r="AGK5" s="826"/>
      <c r="AGL5" s="827"/>
      <c r="AGM5" s="827"/>
      <c r="AGN5" s="827"/>
      <c r="AGO5" s="827"/>
      <c r="AGP5" s="827"/>
      <c r="AGQ5" s="827"/>
      <c r="AGR5" s="827"/>
      <c r="AGS5" s="827"/>
      <c r="AGT5" s="827"/>
      <c r="AGU5" s="827"/>
      <c r="AGV5" s="827"/>
      <c r="AGW5" s="827"/>
      <c r="AGX5" s="827"/>
      <c r="AGY5" s="827"/>
      <c r="AGZ5" s="827"/>
      <c r="AHA5" s="827"/>
      <c r="AHB5" s="827"/>
      <c r="AHC5" s="827"/>
      <c r="AHD5" s="827"/>
      <c r="AHE5" s="827"/>
      <c r="AHF5" s="827"/>
      <c r="AHG5" s="827"/>
      <c r="AHH5" s="827"/>
      <c r="AHI5" s="827"/>
      <c r="AHJ5" s="827"/>
      <c r="AHK5" s="827"/>
      <c r="AHL5" s="827"/>
      <c r="AHM5" s="827"/>
      <c r="AHN5" s="827"/>
      <c r="AHO5" s="827"/>
      <c r="AHP5" s="826"/>
      <c r="AHQ5" s="827"/>
      <c r="AHR5" s="827"/>
      <c r="AHS5" s="827"/>
      <c r="AHT5" s="827"/>
      <c r="AHU5" s="827"/>
      <c r="AHV5" s="827"/>
      <c r="AHW5" s="827"/>
      <c r="AHX5" s="827"/>
      <c r="AHY5" s="827"/>
      <c r="AHZ5" s="827"/>
      <c r="AIA5" s="827"/>
      <c r="AIB5" s="827"/>
      <c r="AIC5" s="827"/>
      <c r="AID5" s="827"/>
      <c r="AIE5" s="827"/>
      <c r="AIF5" s="827"/>
      <c r="AIG5" s="827"/>
      <c r="AIH5" s="827"/>
      <c r="AII5" s="827"/>
      <c r="AIJ5" s="827"/>
      <c r="AIK5" s="827"/>
      <c r="AIL5" s="827"/>
      <c r="AIM5" s="827"/>
      <c r="AIN5" s="827"/>
      <c r="AIO5" s="827"/>
      <c r="AIP5" s="827"/>
      <c r="AIQ5" s="827"/>
      <c r="AIR5" s="827"/>
      <c r="AIS5" s="827"/>
      <c r="AIT5" s="827"/>
      <c r="AIU5" s="826"/>
      <c r="AIV5" s="827"/>
      <c r="AIW5" s="827"/>
      <c r="AIX5" s="827"/>
      <c r="AIY5" s="827"/>
      <c r="AIZ5" s="827"/>
      <c r="AJA5" s="827"/>
      <c r="AJB5" s="827"/>
      <c r="AJC5" s="827"/>
      <c r="AJD5" s="827"/>
      <c r="AJE5" s="827"/>
      <c r="AJF5" s="827"/>
      <c r="AJG5" s="827"/>
      <c r="AJH5" s="827"/>
      <c r="AJI5" s="827"/>
      <c r="AJJ5" s="827"/>
      <c r="AJK5" s="827"/>
      <c r="AJL5" s="827"/>
      <c r="AJM5" s="827"/>
      <c r="AJN5" s="827"/>
      <c r="AJO5" s="827"/>
      <c r="AJP5" s="827"/>
      <c r="AJQ5" s="827"/>
      <c r="AJR5" s="827"/>
      <c r="AJS5" s="827"/>
      <c r="AJT5" s="827"/>
      <c r="AJU5" s="827"/>
      <c r="AJV5" s="827"/>
      <c r="AJW5" s="827"/>
      <c r="AJX5" s="827"/>
      <c r="AJY5" s="827"/>
      <c r="AJZ5" s="826"/>
      <c r="AKA5" s="827"/>
      <c r="AKB5" s="827"/>
      <c r="AKC5" s="827"/>
      <c r="AKD5" s="827"/>
      <c r="AKE5" s="827"/>
      <c r="AKF5" s="827"/>
      <c r="AKG5" s="827"/>
      <c r="AKH5" s="827"/>
      <c r="AKI5" s="827"/>
      <c r="AKJ5" s="827"/>
      <c r="AKK5" s="827"/>
      <c r="AKL5" s="827"/>
      <c r="AKM5" s="827"/>
      <c r="AKN5" s="827"/>
      <c r="AKO5" s="827"/>
      <c r="AKP5" s="827"/>
      <c r="AKQ5" s="827"/>
      <c r="AKR5" s="827"/>
      <c r="AKS5" s="827"/>
      <c r="AKT5" s="827"/>
      <c r="AKU5" s="827"/>
      <c r="AKV5" s="827"/>
      <c r="AKW5" s="827"/>
      <c r="AKX5" s="827"/>
      <c r="AKY5" s="827"/>
      <c r="AKZ5" s="827"/>
      <c r="ALA5" s="827"/>
      <c r="ALB5" s="827"/>
      <c r="ALC5" s="827"/>
      <c r="ALD5" s="827"/>
      <c r="ALE5" s="826"/>
      <c r="ALF5" s="827"/>
      <c r="ALG5" s="827"/>
      <c r="ALH5" s="827"/>
      <c r="ALI5" s="827"/>
      <c r="ALJ5" s="827"/>
      <c r="ALK5" s="827"/>
      <c r="ALL5" s="827"/>
      <c r="ALM5" s="827"/>
      <c r="ALN5" s="827"/>
      <c r="ALO5" s="827"/>
      <c r="ALP5" s="827"/>
      <c r="ALQ5" s="827"/>
      <c r="ALR5" s="827"/>
      <c r="ALS5" s="827"/>
      <c r="ALT5" s="827"/>
      <c r="ALU5" s="827"/>
      <c r="ALV5" s="827"/>
      <c r="ALW5" s="827"/>
      <c r="ALX5" s="827"/>
      <c r="ALY5" s="827"/>
      <c r="ALZ5" s="827"/>
      <c r="AMA5" s="827"/>
      <c r="AMB5" s="827"/>
      <c r="AMC5" s="827"/>
      <c r="AMD5" s="827"/>
      <c r="AME5" s="827"/>
      <c r="AMF5" s="827"/>
      <c r="AMG5" s="827"/>
      <c r="AMH5" s="827"/>
      <c r="AMI5" s="827"/>
      <c r="AMJ5" s="826"/>
      <c r="AMK5" s="827"/>
      <c r="AML5" s="827"/>
      <c r="AMM5" s="827"/>
      <c r="AMN5" s="827"/>
      <c r="AMO5" s="827"/>
      <c r="AMP5" s="827"/>
      <c r="AMQ5" s="827"/>
      <c r="AMR5" s="827"/>
      <c r="AMS5" s="827"/>
      <c r="AMT5" s="827"/>
      <c r="AMU5" s="827"/>
      <c r="AMV5" s="827"/>
      <c r="AMW5" s="827"/>
      <c r="AMX5" s="827"/>
      <c r="AMY5" s="827"/>
      <c r="AMZ5" s="827"/>
      <c r="ANA5" s="827"/>
      <c r="ANB5" s="827"/>
      <c r="ANC5" s="827"/>
      <c r="AND5" s="827"/>
      <c r="ANE5" s="827"/>
      <c r="ANF5" s="827"/>
      <c r="ANG5" s="827"/>
      <c r="ANH5" s="827"/>
      <c r="ANI5" s="827"/>
      <c r="ANJ5" s="827"/>
      <c r="ANK5" s="827"/>
      <c r="ANL5" s="827"/>
      <c r="ANM5" s="827"/>
      <c r="ANN5" s="827"/>
      <c r="ANO5" s="826"/>
      <c r="ANP5" s="827"/>
      <c r="ANQ5" s="827"/>
      <c r="ANR5" s="827"/>
      <c r="ANS5" s="827"/>
      <c r="ANT5" s="827"/>
      <c r="ANU5" s="827"/>
      <c r="ANV5" s="827"/>
      <c r="ANW5" s="827"/>
      <c r="ANX5" s="827"/>
      <c r="ANY5" s="827"/>
      <c r="ANZ5" s="827"/>
      <c r="AOA5" s="827"/>
      <c r="AOB5" s="827"/>
      <c r="AOC5" s="827"/>
      <c r="AOD5" s="827"/>
      <c r="AOE5" s="827"/>
      <c r="AOF5" s="827"/>
      <c r="AOG5" s="827"/>
      <c r="AOH5" s="827"/>
      <c r="AOI5" s="827"/>
      <c r="AOJ5" s="827"/>
      <c r="AOK5" s="827"/>
      <c r="AOL5" s="827"/>
      <c r="AOM5" s="827"/>
      <c r="AON5" s="827"/>
      <c r="AOO5" s="827"/>
      <c r="AOP5" s="827"/>
      <c r="AOQ5" s="827"/>
      <c r="AOR5" s="827"/>
      <c r="AOS5" s="827"/>
      <c r="AOT5" s="826"/>
      <c r="AOU5" s="827"/>
      <c r="AOV5" s="827"/>
      <c r="AOW5" s="827"/>
      <c r="AOX5" s="827"/>
      <c r="AOY5" s="827"/>
      <c r="AOZ5" s="827"/>
      <c r="APA5" s="827"/>
      <c r="APB5" s="827"/>
      <c r="APC5" s="827"/>
      <c r="APD5" s="827"/>
      <c r="APE5" s="827"/>
      <c r="APF5" s="827"/>
      <c r="APG5" s="827"/>
      <c r="APH5" s="827"/>
      <c r="API5" s="827"/>
      <c r="APJ5" s="827"/>
      <c r="APK5" s="827"/>
      <c r="APL5" s="827"/>
      <c r="APM5" s="827"/>
      <c r="APN5" s="827"/>
      <c r="APO5" s="827"/>
      <c r="APP5" s="827"/>
      <c r="APQ5" s="827"/>
      <c r="APR5" s="827"/>
      <c r="APS5" s="827"/>
      <c r="APT5" s="827"/>
      <c r="APU5" s="827"/>
      <c r="APV5" s="827"/>
      <c r="APW5" s="827"/>
      <c r="APX5" s="827"/>
      <c r="APY5" s="826"/>
      <c r="APZ5" s="827"/>
      <c r="AQA5" s="827"/>
      <c r="AQB5" s="827"/>
      <c r="AQC5" s="827"/>
      <c r="AQD5" s="827"/>
      <c r="AQE5" s="827"/>
      <c r="AQF5" s="827"/>
      <c r="AQG5" s="827"/>
      <c r="AQH5" s="827"/>
      <c r="AQI5" s="827"/>
      <c r="AQJ5" s="827"/>
      <c r="AQK5" s="827"/>
      <c r="AQL5" s="827"/>
      <c r="AQM5" s="827"/>
      <c r="AQN5" s="827"/>
      <c r="AQO5" s="827"/>
      <c r="AQP5" s="827"/>
      <c r="AQQ5" s="827"/>
      <c r="AQR5" s="827"/>
      <c r="AQS5" s="827"/>
      <c r="AQT5" s="827"/>
      <c r="AQU5" s="827"/>
      <c r="AQV5" s="827"/>
      <c r="AQW5" s="827"/>
      <c r="AQX5" s="827"/>
      <c r="AQY5" s="827"/>
      <c r="AQZ5" s="827"/>
      <c r="ARA5" s="827"/>
      <c r="ARB5" s="827"/>
      <c r="ARC5" s="827"/>
      <c r="ARD5" s="826"/>
      <c r="ARE5" s="827"/>
      <c r="ARF5" s="827"/>
      <c r="ARG5" s="827"/>
      <c r="ARH5" s="827"/>
      <c r="ARI5" s="827"/>
      <c r="ARJ5" s="827"/>
      <c r="ARK5" s="827"/>
      <c r="ARL5" s="827"/>
      <c r="ARM5" s="827"/>
      <c r="ARN5" s="827"/>
      <c r="ARO5" s="827"/>
      <c r="ARP5" s="827"/>
      <c r="ARQ5" s="827"/>
      <c r="ARR5" s="827"/>
      <c r="ARS5" s="827"/>
      <c r="ART5" s="827"/>
      <c r="ARU5" s="827"/>
      <c r="ARV5" s="827"/>
      <c r="ARW5" s="827"/>
      <c r="ARX5" s="827"/>
      <c r="ARY5" s="827"/>
      <c r="ARZ5" s="827"/>
      <c r="ASA5" s="827"/>
      <c r="ASB5" s="827"/>
      <c r="ASC5" s="827"/>
      <c r="ASD5" s="827"/>
      <c r="ASE5" s="827"/>
      <c r="ASF5" s="827"/>
      <c r="ASG5" s="827"/>
      <c r="ASH5" s="827"/>
      <c r="ASI5" s="826"/>
      <c r="ASJ5" s="827"/>
      <c r="ASK5" s="827"/>
      <c r="ASL5" s="827"/>
      <c r="ASM5" s="827"/>
      <c r="ASN5" s="827"/>
      <c r="ASO5" s="827"/>
      <c r="ASP5" s="827"/>
      <c r="ASQ5" s="827"/>
      <c r="ASR5" s="827"/>
      <c r="ASS5" s="827"/>
      <c r="AST5" s="827"/>
      <c r="ASU5" s="827"/>
      <c r="ASV5" s="827"/>
      <c r="ASW5" s="827"/>
      <c r="ASX5" s="827"/>
      <c r="ASY5" s="827"/>
      <c r="ASZ5" s="827"/>
      <c r="ATA5" s="827"/>
      <c r="ATB5" s="827"/>
      <c r="ATC5" s="827"/>
      <c r="ATD5" s="827"/>
      <c r="ATE5" s="827"/>
      <c r="ATF5" s="827"/>
      <c r="ATG5" s="827"/>
      <c r="ATH5" s="827"/>
      <c r="ATI5" s="827"/>
      <c r="ATJ5" s="827"/>
      <c r="ATK5" s="827"/>
      <c r="ATL5" s="827"/>
      <c r="ATM5" s="827"/>
      <c r="ATN5" s="826"/>
      <c r="ATO5" s="827"/>
      <c r="ATP5" s="827"/>
      <c r="ATQ5" s="827"/>
      <c r="ATR5" s="827"/>
      <c r="ATS5" s="827"/>
      <c r="ATT5" s="827"/>
      <c r="ATU5" s="827"/>
      <c r="ATV5" s="827"/>
      <c r="ATW5" s="827"/>
      <c r="ATX5" s="827"/>
      <c r="ATY5" s="827"/>
      <c r="ATZ5" s="827"/>
      <c r="AUA5" s="827"/>
      <c r="AUB5" s="827"/>
      <c r="AUC5" s="827"/>
      <c r="AUD5" s="827"/>
      <c r="AUE5" s="827"/>
      <c r="AUF5" s="827"/>
      <c r="AUG5" s="827"/>
      <c r="AUH5" s="827"/>
      <c r="AUI5" s="827"/>
      <c r="AUJ5" s="827"/>
      <c r="AUK5" s="827"/>
      <c r="AUL5" s="827"/>
      <c r="AUM5" s="827"/>
      <c r="AUN5" s="827"/>
      <c r="AUO5" s="827"/>
      <c r="AUP5" s="827"/>
      <c r="AUQ5" s="827"/>
      <c r="AUR5" s="827"/>
      <c r="AUS5" s="826"/>
      <c r="AUT5" s="827"/>
      <c r="AUU5" s="827"/>
      <c r="AUV5" s="827"/>
      <c r="AUW5" s="827"/>
      <c r="AUX5" s="827"/>
      <c r="AUY5" s="827"/>
      <c r="AUZ5" s="827"/>
      <c r="AVA5" s="827"/>
      <c r="AVB5" s="827"/>
      <c r="AVC5" s="827"/>
      <c r="AVD5" s="827"/>
      <c r="AVE5" s="827"/>
      <c r="AVF5" s="827"/>
      <c r="AVG5" s="827"/>
      <c r="AVH5" s="827"/>
      <c r="AVI5" s="827"/>
      <c r="AVJ5" s="827"/>
      <c r="AVK5" s="827"/>
      <c r="AVL5" s="827"/>
      <c r="AVM5" s="827"/>
      <c r="AVN5" s="827"/>
      <c r="AVO5" s="827"/>
      <c r="AVP5" s="827"/>
      <c r="AVQ5" s="827"/>
      <c r="AVR5" s="827"/>
      <c r="AVS5" s="827"/>
      <c r="AVT5" s="827"/>
      <c r="AVU5" s="827"/>
      <c r="AVV5" s="827"/>
      <c r="AVW5" s="827"/>
      <c r="AVX5" s="826"/>
      <c r="AVY5" s="827"/>
      <c r="AVZ5" s="827"/>
      <c r="AWA5" s="827"/>
      <c r="AWB5" s="827"/>
      <c r="AWC5" s="827"/>
      <c r="AWD5" s="827"/>
      <c r="AWE5" s="827"/>
      <c r="AWF5" s="827"/>
      <c r="AWG5" s="827"/>
      <c r="AWH5" s="827"/>
      <c r="AWI5" s="827"/>
      <c r="AWJ5" s="827"/>
      <c r="AWK5" s="827"/>
      <c r="AWL5" s="827"/>
      <c r="AWM5" s="827"/>
      <c r="AWN5" s="827"/>
      <c r="AWO5" s="827"/>
      <c r="AWP5" s="827"/>
      <c r="AWQ5" s="827"/>
      <c r="AWR5" s="827"/>
      <c r="AWS5" s="827"/>
      <c r="AWT5" s="827"/>
      <c r="AWU5" s="827"/>
      <c r="AWV5" s="827"/>
      <c r="AWW5" s="827"/>
      <c r="AWX5" s="827"/>
      <c r="AWY5" s="827"/>
      <c r="AWZ5" s="827"/>
      <c r="AXA5" s="827"/>
      <c r="AXB5" s="827"/>
      <c r="AXC5" s="826"/>
      <c r="AXD5" s="827"/>
      <c r="AXE5" s="827"/>
      <c r="AXF5" s="827"/>
      <c r="AXG5" s="827"/>
      <c r="AXH5" s="827"/>
      <c r="AXI5" s="827"/>
      <c r="AXJ5" s="827"/>
      <c r="AXK5" s="827"/>
      <c r="AXL5" s="827"/>
      <c r="AXM5" s="827"/>
      <c r="AXN5" s="827"/>
      <c r="AXO5" s="827"/>
      <c r="AXP5" s="827"/>
      <c r="AXQ5" s="827"/>
      <c r="AXR5" s="827"/>
      <c r="AXS5" s="827"/>
      <c r="AXT5" s="827"/>
      <c r="AXU5" s="827"/>
      <c r="AXV5" s="827"/>
      <c r="AXW5" s="827"/>
      <c r="AXX5" s="827"/>
      <c r="AXY5" s="827"/>
      <c r="AXZ5" s="827"/>
      <c r="AYA5" s="827"/>
      <c r="AYB5" s="827"/>
      <c r="AYC5" s="827"/>
      <c r="AYD5" s="827"/>
      <c r="AYE5" s="827"/>
      <c r="AYF5" s="827"/>
      <c r="AYG5" s="827"/>
      <c r="AYH5" s="826"/>
      <c r="AYI5" s="827"/>
      <c r="AYJ5" s="827"/>
      <c r="AYK5" s="827"/>
      <c r="AYL5" s="827"/>
      <c r="AYM5" s="827"/>
      <c r="AYN5" s="827"/>
      <c r="AYO5" s="827"/>
      <c r="AYP5" s="827"/>
      <c r="AYQ5" s="827"/>
      <c r="AYR5" s="827"/>
      <c r="AYS5" s="827"/>
      <c r="AYT5" s="827"/>
      <c r="AYU5" s="827"/>
      <c r="AYV5" s="827"/>
      <c r="AYW5" s="827"/>
      <c r="AYX5" s="827"/>
      <c r="AYY5" s="827"/>
      <c r="AYZ5" s="827"/>
      <c r="AZA5" s="827"/>
      <c r="AZB5" s="827"/>
      <c r="AZC5" s="827"/>
      <c r="AZD5" s="827"/>
      <c r="AZE5" s="827"/>
      <c r="AZF5" s="827"/>
      <c r="AZG5" s="827"/>
      <c r="AZH5" s="827"/>
      <c r="AZI5" s="827"/>
      <c r="AZJ5" s="827"/>
      <c r="AZK5" s="827"/>
      <c r="AZL5" s="827"/>
      <c r="AZM5" s="826"/>
      <c r="AZN5" s="827"/>
      <c r="AZO5" s="827"/>
      <c r="AZP5" s="827"/>
      <c r="AZQ5" s="827"/>
      <c r="AZR5" s="827"/>
      <c r="AZS5" s="827"/>
      <c r="AZT5" s="827"/>
      <c r="AZU5" s="827"/>
      <c r="AZV5" s="827"/>
      <c r="AZW5" s="827"/>
      <c r="AZX5" s="827"/>
      <c r="AZY5" s="827"/>
      <c r="AZZ5" s="827"/>
      <c r="BAA5" s="827"/>
      <c r="BAB5" s="827"/>
      <c r="BAC5" s="827"/>
      <c r="BAD5" s="827"/>
      <c r="BAE5" s="827"/>
      <c r="BAF5" s="827"/>
      <c r="BAG5" s="827"/>
      <c r="BAH5" s="827"/>
      <c r="BAI5" s="827"/>
      <c r="BAJ5" s="827"/>
      <c r="BAK5" s="827"/>
      <c r="BAL5" s="827"/>
      <c r="BAM5" s="827"/>
      <c r="BAN5" s="827"/>
      <c r="BAO5" s="827"/>
      <c r="BAP5" s="827"/>
      <c r="BAQ5" s="827"/>
      <c r="BAR5" s="826"/>
      <c r="BAS5" s="827"/>
      <c r="BAT5" s="827"/>
      <c r="BAU5" s="827"/>
      <c r="BAV5" s="827"/>
      <c r="BAW5" s="827"/>
      <c r="BAX5" s="827"/>
      <c r="BAY5" s="827"/>
      <c r="BAZ5" s="827"/>
      <c r="BBA5" s="827"/>
      <c r="BBB5" s="827"/>
      <c r="BBC5" s="827"/>
      <c r="BBD5" s="827"/>
      <c r="BBE5" s="827"/>
      <c r="BBF5" s="827"/>
      <c r="BBG5" s="827"/>
      <c r="BBH5" s="827"/>
      <c r="BBI5" s="827"/>
      <c r="BBJ5" s="827"/>
      <c r="BBK5" s="827"/>
      <c r="BBL5" s="827"/>
      <c r="BBM5" s="827"/>
      <c r="BBN5" s="827"/>
      <c r="BBO5" s="827"/>
      <c r="BBP5" s="827"/>
      <c r="BBQ5" s="827"/>
      <c r="BBR5" s="827"/>
      <c r="BBS5" s="827"/>
      <c r="BBT5" s="827"/>
      <c r="BBU5" s="827"/>
      <c r="BBV5" s="827"/>
      <c r="BBW5" s="826"/>
      <c r="BBX5" s="827"/>
      <c r="BBY5" s="827"/>
      <c r="BBZ5" s="827"/>
      <c r="BCA5" s="827"/>
      <c r="BCB5" s="827"/>
      <c r="BCC5" s="827"/>
      <c r="BCD5" s="827"/>
      <c r="BCE5" s="827"/>
      <c r="BCF5" s="827"/>
      <c r="BCG5" s="827"/>
      <c r="BCH5" s="827"/>
      <c r="BCI5" s="827"/>
      <c r="BCJ5" s="827"/>
      <c r="BCK5" s="827"/>
      <c r="BCL5" s="827"/>
      <c r="BCM5" s="827"/>
      <c r="BCN5" s="827"/>
      <c r="BCO5" s="827"/>
      <c r="BCP5" s="827"/>
      <c r="BCQ5" s="827"/>
      <c r="BCR5" s="827"/>
      <c r="BCS5" s="827"/>
      <c r="BCT5" s="827"/>
      <c r="BCU5" s="827"/>
      <c r="BCV5" s="827"/>
      <c r="BCW5" s="827"/>
      <c r="BCX5" s="827"/>
      <c r="BCY5" s="827"/>
      <c r="BCZ5" s="827"/>
      <c r="BDA5" s="827"/>
      <c r="BDB5" s="826"/>
      <c r="BDC5" s="827"/>
      <c r="BDD5" s="827"/>
      <c r="BDE5" s="827"/>
      <c r="BDF5" s="827"/>
      <c r="BDG5" s="827"/>
      <c r="BDH5" s="827"/>
      <c r="BDI5" s="827"/>
      <c r="BDJ5" s="827"/>
      <c r="BDK5" s="827"/>
      <c r="BDL5" s="827"/>
      <c r="BDM5" s="827"/>
      <c r="BDN5" s="827"/>
      <c r="BDO5" s="827"/>
      <c r="BDP5" s="827"/>
      <c r="BDQ5" s="827"/>
      <c r="BDR5" s="827"/>
      <c r="BDS5" s="827"/>
      <c r="BDT5" s="827"/>
      <c r="BDU5" s="827"/>
      <c r="BDV5" s="827"/>
      <c r="BDW5" s="827"/>
      <c r="BDX5" s="827"/>
      <c r="BDY5" s="827"/>
      <c r="BDZ5" s="827"/>
      <c r="BEA5" s="827"/>
      <c r="BEB5" s="827"/>
      <c r="BEC5" s="827"/>
      <c r="BED5" s="827"/>
      <c r="BEE5" s="827"/>
      <c r="BEF5" s="827"/>
      <c r="BEG5" s="826"/>
      <c r="BEH5" s="827"/>
      <c r="BEI5" s="827"/>
      <c r="BEJ5" s="827"/>
      <c r="BEK5" s="827"/>
      <c r="BEL5" s="827"/>
      <c r="BEM5" s="827"/>
      <c r="BEN5" s="827"/>
      <c r="BEO5" s="827"/>
      <c r="BEP5" s="827"/>
      <c r="BEQ5" s="827"/>
      <c r="BER5" s="827"/>
      <c r="BES5" s="827"/>
      <c r="BET5" s="827"/>
      <c r="BEU5" s="827"/>
      <c r="BEV5" s="827"/>
      <c r="BEW5" s="827"/>
      <c r="BEX5" s="827"/>
      <c r="BEY5" s="827"/>
      <c r="BEZ5" s="827"/>
      <c r="BFA5" s="827"/>
      <c r="BFB5" s="827"/>
      <c r="BFC5" s="827"/>
      <c r="BFD5" s="827"/>
      <c r="BFE5" s="827"/>
      <c r="BFF5" s="827"/>
      <c r="BFG5" s="827"/>
      <c r="BFH5" s="827"/>
      <c r="BFI5" s="827"/>
      <c r="BFJ5" s="827"/>
      <c r="BFK5" s="827"/>
      <c r="BFL5" s="826"/>
      <c r="BFM5" s="827"/>
      <c r="BFN5" s="827"/>
      <c r="BFO5" s="827"/>
      <c r="BFP5" s="827"/>
      <c r="BFQ5" s="827"/>
      <c r="BFR5" s="827"/>
      <c r="BFS5" s="827"/>
      <c r="BFT5" s="827"/>
      <c r="BFU5" s="827"/>
      <c r="BFV5" s="827"/>
      <c r="BFW5" s="827"/>
      <c r="BFX5" s="827"/>
      <c r="BFY5" s="827"/>
      <c r="BFZ5" s="827"/>
      <c r="BGA5" s="827"/>
      <c r="BGB5" s="827"/>
      <c r="BGC5" s="827"/>
      <c r="BGD5" s="827"/>
      <c r="BGE5" s="827"/>
      <c r="BGF5" s="827"/>
      <c r="BGG5" s="827"/>
      <c r="BGH5" s="827"/>
      <c r="BGI5" s="827"/>
      <c r="BGJ5" s="827"/>
      <c r="BGK5" s="827"/>
      <c r="BGL5" s="827"/>
      <c r="BGM5" s="827"/>
      <c r="BGN5" s="827"/>
      <c r="BGO5" s="827"/>
      <c r="BGP5" s="827"/>
      <c r="BGQ5" s="826"/>
      <c r="BGR5" s="827"/>
      <c r="BGS5" s="827"/>
      <c r="BGT5" s="827"/>
      <c r="BGU5" s="827"/>
      <c r="BGV5" s="827"/>
      <c r="BGW5" s="827"/>
      <c r="BGX5" s="827"/>
      <c r="BGY5" s="827"/>
      <c r="BGZ5" s="827"/>
      <c r="BHA5" s="827"/>
      <c r="BHB5" s="827"/>
      <c r="BHC5" s="827"/>
      <c r="BHD5" s="827"/>
      <c r="BHE5" s="827"/>
      <c r="BHF5" s="827"/>
      <c r="BHG5" s="827"/>
      <c r="BHH5" s="827"/>
      <c r="BHI5" s="827"/>
      <c r="BHJ5" s="827"/>
      <c r="BHK5" s="827"/>
      <c r="BHL5" s="827"/>
      <c r="BHM5" s="827"/>
      <c r="BHN5" s="827"/>
      <c r="BHO5" s="827"/>
      <c r="BHP5" s="827"/>
      <c r="BHQ5" s="827"/>
      <c r="BHR5" s="827"/>
      <c r="BHS5" s="827"/>
      <c r="BHT5" s="827"/>
      <c r="BHU5" s="827"/>
      <c r="BHV5" s="826"/>
      <c r="BHW5" s="827"/>
      <c r="BHX5" s="827"/>
      <c r="BHY5" s="827"/>
      <c r="BHZ5" s="827"/>
      <c r="BIA5" s="827"/>
      <c r="BIB5" s="827"/>
      <c r="BIC5" s="827"/>
      <c r="BID5" s="827"/>
      <c r="BIE5" s="827"/>
      <c r="BIF5" s="827"/>
      <c r="BIG5" s="827"/>
      <c r="BIH5" s="827"/>
      <c r="BII5" s="827"/>
      <c r="BIJ5" s="827"/>
      <c r="BIK5" s="827"/>
      <c r="BIL5" s="827"/>
      <c r="BIM5" s="827"/>
      <c r="BIN5" s="827"/>
      <c r="BIO5" s="827"/>
      <c r="BIP5" s="827"/>
      <c r="BIQ5" s="827"/>
      <c r="BIR5" s="827"/>
      <c r="BIS5" s="827"/>
      <c r="BIT5" s="827"/>
      <c r="BIU5" s="827"/>
      <c r="BIV5" s="827"/>
      <c r="BIW5" s="827"/>
      <c r="BIX5" s="827"/>
      <c r="BIY5" s="827"/>
      <c r="BIZ5" s="827"/>
      <c r="BJA5" s="826"/>
      <c r="BJB5" s="827"/>
      <c r="BJC5" s="827"/>
      <c r="BJD5" s="827"/>
      <c r="BJE5" s="827"/>
      <c r="BJF5" s="827"/>
      <c r="BJG5" s="827"/>
      <c r="BJH5" s="827"/>
      <c r="BJI5" s="827"/>
      <c r="BJJ5" s="827"/>
      <c r="BJK5" s="827"/>
      <c r="BJL5" s="827"/>
      <c r="BJM5" s="827"/>
      <c r="BJN5" s="827"/>
      <c r="BJO5" s="827"/>
      <c r="BJP5" s="827"/>
      <c r="BJQ5" s="827"/>
      <c r="BJR5" s="827"/>
      <c r="BJS5" s="827"/>
      <c r="BJT5" s="827"/>
      <c r="BJU5" s="827"/>
      <c r="BJV5" s="827"/>
      <c r="BJW5" s="827"/>
      <c r="BJX5" s="827"/>
      <c r="BJY5" s="827"/>
      <c r="BJZ5" s="827"/>
      <c r="BKA5" s="827"/>
      <c r="BKB5" s="827"/>
      <c r="BKC5" s="827"/>
      <c r="BKD5" s="827"/>
      <c r="BKE5" s="827"/>
      <c r="BKF5" s="826"/>
      <c r="BKG5" s="827"/>
      <c r="BKH5" s="827"/>
      <c r="BKI5" s="827"/>
      <c r="BKJ5" s="827"/>
      <c r="BKK5" s="827"/>
      <c r="BKL5" s="827"/>
      <c r="BKM5" s="827"/>
      <c r="BKN5" s="827"/>
      <c r="BKO5" s="827"/>
      <c r="BKP5" s="827"/>
      <c r="BKQ5" s="827"/>
      <c r="BKR5" s="827"/>
      <c r="BKS5" s="827"/>
      <c r="BKT5" s="827"/>
      <c r="BKU5" s="827"/>
      <c r="BKV5" s="827"/>
      <c r="BKW5" s="827"/>
      <c r="BKX5" s="827"/>
      <c r="BKY5" s="827"/>
      <c r="BKZ5" s="827"/>
      <c r="BLA5" s="827"/>
      <c r="BLB5" s="827"/>
      <c r="BLC5" s="827"/>
      <c r="BLD5" s="827"/>
      <c r="BLE5" s="827"/>
      <c r="BLF5" s="827"/>
      <c r="BLG5" s="827"/>
      <c r="BLH5" s="827"/>
      <c r="BLI5" s="827"/>
      <c r="BLJ5" s="827"/>
      <c r="BLK5" s="826"/>
      <c r="BLL5" s="827"/>
      <c r="BLM5" s="827"/>
      <c r="BLN5" s="827"/>
      <c r="BLO5" s="827"/>
      <c r="BLP5" s="827"/>
      <c r="BLQ5" s="827"/>
      <c r="BLR5" s="827"/>
      <c r="BLS5" s="827"/>
      <c r="BLT5" s="827"/>
      <c r="BLU5" s="827"/>
      <c r="BLV5" s="827"/>
      <c r="BLW5" s="827"/>
      <c r="BLX5" s="827"/>
      <c r="BLY5" s="827"/>
      <c r="BLZ5" s="827"/>
      <c r="BMA5" s="827"/>
      <c r="BMB5" s="827"/>
      <c r="BMC5" s="827"/>
      <c r="BMD5" s="827"/>
      <c r="BME5" s="827"/>
      <c r="BMF5" s="827"/>
      <c r="BMG5" s="827"/>
      <c r="BMH5" s="827"/>
      <c r="BMI5" s="827"/>
      <c r="BMJ5" s="827"/>
      <c r="BMK5" s="827"/>
      <c r="BML5" s="827"/>
      <c r="BMM5" s="827"/>
      <c r="BMN5" s="827"/>
      <c r="BMO5" s="827"/>
      <c r="BMP5" s="826"/>
      <c r="BMQ5" s="827"/>
      <c r="BMR5" s="827"/>
      <c r="BMS5" s="827"/>
      <c r="BMT5" s="827"/>
      <c r="BMU5" s="827"/>
      <c r="BMV5" s="827"/>
      <c r="BMW5" s="827"/>
      <c r="BMX5" s="827"/>
      <c r="BMY5" s="827"/>
      <c r="BMZ5" s="827"/>
      <c r="BNA5" s="827"/>
      <c r="BNB5" s="827"/>
      <c r="BNC5" s="827"/>
      <c r="BND5" s="827"/>
      <c r="BNE5" s="827"/>
      <c r="BNF5" s="827"/>
      <c r="BNG5" s="827"/>
      <c r="BNH5" s="827"/>
      <c r="BNI5" s="827"/>
      <c r="BNJ5" s="827"/>
      <c r="BNK5" s="827"/>
      <c r="BNL5" s="827"/>
      <c r="BNM5" s="827"/>
      <c r="BNN5" s="827"/>
      <c r="BNO5" s="827"/>
      <c r="BNP5" s="827"/>
      <c r="BNQ5" s="827"/>
      <c r="BNR5" s="827"/>
      <c r="BNS5" s="827"/>
      <c r="BNT5" s="827"/>
      <c r="BNU5" s="826"/>
      <c r="BNV5" s="827"/>
      <c r="BNW5" s="827"/>
      <c r="BNX5" s="827"/>
      <c r="BNY5" s="827"/>
      <c r="BNZ5" s="827"/>
      <c r="BOA5" s="827"/>
      <c r="BOB5" s="827"/>
      <c r="BOC5" s="827"/>
      <c r="BOD5" s="827"/>
      <c r="BOE5" s="827"/>
      <c r="BOF5" s="827"/>
      <c r="BOG5" s="827"/>
      <c r="BOH5" s="827"/>
      <c r="BOI5" s="827"/>
      <c r="BOJ5" s="827"/>
      <c r="BOK5" s="827"/>
      <c r="BOL5" s="827"/>
      <c r="BOM5" s="827"/>
      <c r="BON5" s="827"/>
      <c r="BOO5" s="827"/>
      <c r="BOP5" s="827"/>
      <c r="BOQ5" s="827"/>
      <c r="BOR5" s="827"/>
      <c r="BOS5" s="827"/>
      <c r="BOT5" s="827"/>
      <c r="BOU5" s="827"/>
      <c r="BOV5" s="827"/>
      <c r="BOW5" s="827"/>
      <c r="BOX5" s="827"/>
      <c r="BOY5" s="827"/>
      <c r="BOZ5" s="826"/>
      <c r="BPA5" s="827"/>
      <c r="BPB5" s="827"/>
      <c r="BPC5" s="827"/>
      <c r="BPD5" s="827"/>
      <c r="BPE5" s="827"/>
      <c r="BPF5" s="827"/>
      <c r="BPG5" s="827"/>
      <c r="BPH5" s="827"/>
      <c r="BPI5" s="827"/>
      <c r="BPJ5" s="827"/>
      <c r="BPK5" s="827"/>
      <c r="BPL5" s="827"/>
      <c r="BPM5" s="827"/>
      <c r="BPN5" s="827"/>
      <c r="BPO5" s="827"/>
      <c r="BPP5" s="827"/>
      <c r="BPQ5" s="827"/>
      <c r="BPR5" s="827"/>
      <c r="BPS5" s="827"/>
      <c r="BPT5" s="827"/>
      <c r="BPU5" s="827"/>
      <c r="BPV5" s="827"/>
      <c r="BPW5" s="827"/>
      <c r="BPX5" s="827"/>
      <c r="BPY5" s="827"/>
      <c r="BPZ5" s="827"/>
      <c r="BQA5" s="827"/>
      <c r="BQB5" s="827"/>
      <c r="BQC5" s="827"/>
      <c r="BQD5" s="827"/>
      <c r="BQE5" s="826"/>
      <c r="BQF5" s="827"/>
      <c r="BQG5" s="827"/>
      <c r="BQH5" s="827"/>
      <c r="BQI5" s="827"/>
      <c r="BQJ5" s="827"/>
      <c r="BQK5" s="827"/>
      <c r="BQL5" s="827"/>
      <c r="BQM5" s="827"/>
      <c r="BQN5" s="827"/>
      <c r="BQO5" s="827"/>
      <c r="BQP5" s="827"/>
      <c r="BQQ5" s="827"/>
      <c r="BQR5" s="827"/>
      <c r="BQS5" s="827"/>
      <c r="BQT5" s="827"/>
      <c r="BQU5" s="827"/>
      <c r="BQV5" s="827"/>
      <c r="BQW5" s="827"/>
      <c r="BQX5" s="827"/>
      <c r="BQY5" s="827"/>
      <c r="BQZ5" s="827"/>
      <c r="BRA5" s="827"/>
      <c r="BRB5" s="827"/>
      <c r="BRC5" s="827"/>
      <c r="BRD5" s="827"/>
      <c r="BRE5" s="827"/>
      <c r="BRF5" s="827"/>
      <c r="BRG5" s="827"/>
      <c r="BRH5" s="827"/>
      <c r="BRI5" s="827"/>
      <c r="BRJ5" s="826"/>
      <c r="BRK5" s="827"/>
      <c r="BRL5" s="827"/>
      <c r="BRM5" s="827"/>
      <c r="BRN5" s="827"/>
      <c r="BRO5" s="827"/>
      <c r="BRP5" s="827"/>
      <c r="BRQ5" s="827"/>
      <c r="BRR5" s="827"/>
      <c r="BRS5" s="827"/>
      <c r="BRT5" s="827"/>
      <c r="BRU5" s="827"/>
      <c r="BRV5" s="827"/>
      <c r="BRW5" s="827"/>
      <c r="BRX5" s="827"/>
      <c r="BRY5" s="827"/>
      <c r="BRZ5" s="827"/>
      <c r="BSA5" s="827"/>
      <c r="BSB5" s="827"/>
      <c r="BSC5" s="827"/>
      <c r="BSD5" s="827"/>
      <c r="BSE5" s="827"/>
      <c r="BSF5" s="827"/>
      <c r="BSG5" s="827"/>
      <c r="BSH5" s="827"/>
      <c r="BSI5" s="827"/>
      <c r="BSJ5" s="827"/>
      <c r="BSK5" s="827"/>
      <c r="BSL5" s="827"/>
      <c r="BSM5" s="827"/>
      <c r="BSN5" s="827"/>
      <c r="BSO5" s="826"/>
      <c r="BSP5" s="827"/>
      <c r="BSQ5" s="827"/>
      <c r="BSR5" s="827"/>
      <c r="BSS5" s="827"/>
      <c r="BST5" s="827"/>
      <c r="BSU5" s="827"/>
      <c r="BSV5" s="827"/>
      <c r="BSW5" s="827"/>
      <c r="BSX5" s="827"/>
      <c r="BSY5" s="827"/>
      <c r="BSZ5" s="827"/>
      <c r="BTA5" s="827"/>
      <c r="BTB5" s="827"/>
      <c r="BTC5" s="827"/>
      <c r="BTD5" s="827"/>
      <c r="BTE5" s="827"/>
      <c r="BTF5" s="827"/>
      <c r="BTG5" s="827"/>
      <c r="BTH5" s="827"/>
      <c r="BTI5" s="827"/>
      <c r="BTJ5" s="827"/>
      <c r="BTK5" s="827"/>
      <c r="BTL5" s="827"/>
      <c r="BTM5" s="827"/>
      <c r="BTN5" s="827"/>
      <c r="BTO5" s="827"/>
      <c r="BTP5" s="827"/>
      <c r="BTQ5" s="827"/>
      <c r="BTR5" s="827"/>
      <c r="BTS5" s="827"/>
      <c r="BTT5" s="826"/>
      <c r="BTU5" s="827"/>
      <c r="BTV5" s="827"/>
      <c r="BTW5" s="827"/>
      <c r="BTX5" s="827"/>
      <c r="BTY5" s="827"/>
      <c r="BTZ5" s="827"/>
      <c r="BUA5" s="827"/>
      <c r="BUB5" s="827"/>
      <c r="BUC5" s="827"/>
      <c r="BUD5" s="827"/>
      <c r="BUE5" s="827"/>
      <c r="BUF5" s="827"/>
      <c r="BUG5" s="827"/>
      <c r="BUH5" s="827"/>
      <c r="BUI5" s="827"/>
      <c r="BUJ5" s="827"/>
      <c r="BUK5" s="827"/>
      <c r="BUL5" s="827"/>
      <c r="BUM5" s="827"/>
      <c r="BUN5" s="827"/>
      <c r="BUO5" s="827"/>
      <c r="BUP5" s="827"/>
      <c r="BUQ5" s="827"/>
      <c r="BUR5" s="827"/>
      <c r="BUS5" s="827"/>
      <c r="BUT5" s="827"/>
      <c r="BUU5" s="827"/>
      <c r="BUV5" s="827"/>
      <c r="BUW5" s="827"/>
      <c r="BUX5" s="827"/>
      <c r="BUY5" s="826"/>
      <c r="BUZ5" s="827"/>
      <c r="BVA5" s="827"/>
      <c r="BVB5" s="827"/>
      <c r="BVC5" s="827"/>
      <c r="BVD5" s="827"/>
      <c r="BVE5" s="827"/>
      <c r="BVF5" s="827"/>
      <c r="BVG5" s="827"/>
      <c r="BVH5" s="827"/>
      <c r="BVI5" s="827"/>
      <c r="BVJ5" s="827"/>
      <c r="BVK5" s="827"/>
      <c r="BVL5" s="827"/>
      <c r="BVM5" s="827"/>
      <c r="BVN5" s="827"/>
      <c r="BVO5" s="827"/>
      <c r="BVP5" s="827"/>
      <c r="BVQ5" s="827"/>
      <c r="BVR5" s="827"/>
      <c r="BVS5" s="827"/>
      <c r="BVT5" s="827"/>
      <c r="BVU5" s="827"/>
      <c r="BVV5" s="827"/>
      <c r="BVW5" s="827"/>
      <c r="BVX5" s="827"/>
      <c r="BVY5" s="827"/>
      <c r="BVZ5" s="827"/>
      <c r="BWA5" s="827"/>
      <c r="BWB5" s="827"/>
      <c r="BWC5" s="827"/>
      <c r="BWD5" s="826"/>
      <c r="BWE5" s="827"/>
      <c r="BWF5" s="827"/>
      <c r="BWG5" s="827"/>
      <c r="BWH5" s="827"/>
      <c r="BWI5" s="827"/>
      <c r="BWJ5" s="827"/>
      <c r="BWK5" s="827"/>
      <c r="BWL5" s="827"/>
      <c r="BWM5" s="827"/>
      <c r="BWN5" s="827"/>
      <c r="BWO5" s="827"/>
      <c r="BWP5" s="827"/>
      <c r="BWQ5" s="827"/>
      <c r="BWR5" s="827"/>
      <c r="BWS5" s="827"/>
      <c r="BWT5" s="827"/>
      <c r="BWU5" s="827"/>
      <c r="BWV5" s="827"/>
      <c r="BWW5" s="827"/>
      <c r="BWX5" s="827"/>
      <c r="BWY5" s="827"/>
      <c r="BWZ5" s="827"/>
      <c r="BXA5" s="827"/>
      <c r="BXB5" s="827"/>
      <c r="BXC5" s="827"/>
      <c r="BXD5" s="827"/>
      <c r="BXE5" s="827"/>
      <c r="BXF5" s="827"/>
      <c r="BXG5" s="827"/>
      <c r="BXH5" s="827"/>
      <c r="BXI5" s="826"/>
      <c r="BXJ5" s="827"/>
      <c r="BXK5" s="827"/>
      <c r="BXL5" s="827"/>
      <c r="BXM5" s="827"/>
      <c r="BXN5" s="827"/>
      <c r="BXO5" s="827"/>
      <c r="BXP5" s="827"/>
      <c r="BXQ5" s="827"/>
      <c r="BXR5" s="827"/>
      <c r="BXS5" s="827"/>
      <c r="BXT5" s="827"/>
      <c r="BXU5" s="827"/>
      <c r="BXV5" s="827"/>
      <c r="BXW5" s="827"/>
      <c r="BXX5" s="827"/>
      <c r="BXY5" s="827"/>
      <c r="BXZ5" s="827"/>
      <c r="BYA5" s="827"/>
      <c r="BYB5" s="827"/>
      <c r="BYC5" s="827"/>
      <c r="BYD5" s="827"/>
      <c r="BYE5" s="827"/>
      <c r="BYF5" s="827"/>
      <c r="BYG5" s="827"/>
      <c r="BYH5" s="827"/>
      <c r="BYI5" s="827"/>
      <c r="BYJ5" s="827"/>
      <c r="BYK5" s="827"/>
      <c r="BYL5" s="827"/>
      <c r="BYM5" s="827"/>
      <c r="BYN5" s="826"/>
      <c r="BYO5" s="827"/>
      <c r="BYP5" s="827"/>
      <c r="BYQ5" s="827"/>
      <c r="BYR5" s="827"/>
      <c r="BYS5" s="827"/>
      <c r="BYT5" s="827"/>
      <c r="BYU5" s="827"/>
      <c r="BYV5" s="827"/>
      <c r="BYW5" s="827"/>
      <c r="BYX5" s="827"/>
      <c r="BYY5" s="827"/>
      <c r="BYZ5" s="827"/>
      <c r="BZA5" s="827"/>
      <c r="BZB5" s="827"/>
      <c r="BZC5" s="827"/>
      <c r="BZD5" s="827"/>
      <c r="BZE5" s="827"/>
      <c r="BZF5" s="827"/>
      <c r="BZG5" s="827"/>
      <c r="BZH5" s="827"/>
      <c r="BZI5" s="827"/>
      <c r="BZJ5" s="827"/>
      <c r="BZK5" s="827"/>
      <c r="BZL5" s="827"/>
      <c r="BZM5" s="827"/>
      <c r="BZN5" s="827"/>
      <c r="BZO5" s="827"/>
      <c r="BZP5" s="827"/>
      <c r="BZQ5" s="827"/>
      <c r="BZR5" s="827"/>
      <c r="BZS5" s="826"/>
      <c r="BZT5" s="827"/>
      <c r="BZU5" s="827"/>
      <c r="BZV5" s="827"/>
      <c r="BZW5" s="827"/>
      <c r="BZX5" s="827"/>
      <c r="BZY5" s="827"/>
      <c r="BZZ5" s="827"/>
      <c r="CAA5" s="827"/>
      <c r="CAB5" s="827"/>
      <c r="CAC5" s="827"/>
      <c r="CAD5" s="827"/>
      <c r="CAE5" s="827"/>
      <c r="CAF5" s="827"/>
      <c r="CAG5" s="827"/>
      <c r="CAH5" s="827"/>
      <c r="CAI5" s="827"/>
      <c r="CAJ5" s="827"/>
      <c r="CAK5" s="827"/>
      <c r="CAL5" s="827"/>
      <c r="CAM5" s="827"/>
      <c r="CAN5" s="827"/>
      <c r="CAO5" s="827"/>
      <c r="CAP5" s="827"/>
      <c r="CAQ5" s="827"/>
      <c r="CAR5" s="827"/>
      <c r="CAS5" s="827"/>
      <c r="CAT5" s="827"/>
      <c r="CAU5" s="827"/>
      <c r="CAV5" s="827"/>
      <c r="CAW5" s="827"/>
      <c r="CAX5" s="826"/>
      <c r="CAY5" s="827"/>
      <c r="CAZ5" s="827"/>
      <c r="CBA5" s="827"/>
      <c r="CBB5" s="827"/>
      <c r="CBC5" s="827"/>
      <c r="CBD5" s="827"/>
      <c r="CBE5" s="827"/>
      <c r="CBF5" s="827"/>
      <c r="CBG5" s="827"/>
      <c r="CBH5" s="827"/>
      <c r="CBI5" s="827"/>
      <c r="CBJ5" s="827"/>
      <c r="CBK5" s="827"/>
      <c r="CBL5" s="827"/>
      <c r="CBM5" s="827"/>
      <c r="CBN5" s="827"/>
      <c r="CBO5" s="827"/>
      <c r="CBP5" s="827"/>
      <c r="CBQ5" s="827"/>
      <c r="CBR5" s="827"/>
      <c r="CBS5" s="827"/>
      <c r="CBT5" s="827"/>
      <c r="CBU5" s="827"/>
      <c r="CBV5" s="827"/>
      <c r="CBW5" s="827"/>
      <c r="CBX5" s="827"/>
      <c r="CBY5" s="827"/>
      <c r="CBZ5" s="827"/>
      <c r="CCA5" s="827"/>
      <c r="CCB5" s="827"/>
      <c r="CCC5" s="826"/>
      <c r="CCD5" s="827"/>
      <c r="CCE5" s="827"/>
      <c r="CCF5" s="827"/>
      <c r="CCG5" s="827"/>
      <c r="CCH5" s="827"/>
      <c r="CCI5" s="827"/>
      <c r="CCJ5" s="827"/>
      <c r="CCK5" s="827"/>
      <c r="CCL5" s="827"/>
      <c r="CCM5" s="827"/>
      <c r="CCN5" s="827"/>
      <c r="CCO5" s="827"/>
      <c r="CCP5" s="827"/>
      <c r="CCQ5" s="827"/>
      <c r="CCR5" s="827"/>
      <c r="CCS5" s="827"/>
      <c r="CCT5" s="827"/>
      <c r="CCU5" s="827"/>
      <c r="CCV5" s="827"/>
      <c r="CCW5" s="827"/>
      <c r="CCX5" s="827"/>
      <c r="CCY5" s="827"/>
      <c r="CCZ5" s="827"/>
      <c r="CDA5" s="827"/>
      <c r="CDB5" s="827"/>
      <c r="CDC5" s="827"/>
      <c r="CDD5" s="827"/>
      <c r="CDE5" s="827"/>
      <c r="CDF5" s="827"/>
      <c r="CDG5" s="827"/>
      <c r="CDH5" s="826"/>
      <c r="CDI5" s="827"/>
      <c r="CDJ5" s="827"/>
      <c r="CDK5" s="827"/>
      <c r="CDL5" s="827"/>
      <c r="CDM5" s="827"/>
      <c r="CDN5" s="827"/>
      <c r="CDO5" s="827"/>
      <c r="CDP5" s="827"/>
      <c r="CDQ5" s="827"/>
      <c r="CDR5" s="827"/>
      <c r="CDS5" s="827"/>
      <c r="CDT5" s="827"/>
      <c r="CDU5" s="827"/>
      <c r="CDV5" s="827"/>
      <c r="CDW5" s="827"/>
      <c r="CDX5" s="827"/>
      <c r="CDY5" s="827"/>
      <c r="CDZ5" s="827"/>
      <c r="CEA5" s="827"/>
      <c r="CEB5" s="827"/>
      <c r="CEC5" s="827"/>
      <c r="CED5" s="827"/>
      <c r="CEE5" s="827"/>
      <c r="CEF5" s="827"/>
      <c r="CEG5" s="827"/>
      <c r="CEH5" s="827"/>
      <c r="CEI5" s="827"/>
      <c r="CEJ5" s="827"/>
      <c r="CEK5" s="827"/>
      <c r="CEL5" s="827"/>
      <c r="CEM5" s="826"/>
      <c r="CEN5" s="827"/>
      <c r="CEO5" s="827"/>
      <c r="CEP5" s="827"/>
      <c r="CEQ5" s="827"/>
      <c r="CER5" s="827"/>
      <c r="CES5" s="827"/>
      <c r="CET5" s="827"/>
      <c r="CEU5" s="827"/>
      <c r="CEV5" s="827"/>
      <c r="CEW5" s="827"/>
      <c r="CEX5" s="827"/>
      <c r="CEY5" s="827"/>
      <c r="CEZ5" s="827"/>
      <c r="CFA5" s="827"/>
      <c r="CFB5" s="827"/>
      <c r="CFC5" s="827"/>
      <c r="CFD5" s="827"/>
      <c r="CFE5" s="827"/>
      <c r="CFF5" s="827"/>
      <c r="CFG5" s="827"/>
      <c r="CFH5" s="827"/>
      <c r="CFI5" s="827"/>
      <c r="CFJ5" s="827"/>
      <c r="CFK5" s="827"/>
      <c r="CFL5" s="827"/>
      <c r="CFM5" s="827"/>
      <c r="CFN5" s="827"/>
      <c r="CFO5" s="827"/>
      <c r="CFP5" s="827"/>
      <c r="CFQ5" s="827"/>
      <c r="CFR5" s="826"/>
      <c r="CFS5" s="827"/>
      <c r="CFT5" s="827"/>
      <c r="CFU5" s="827"/>
      <c r="CFV5" s="827"/>
      <c r="CFW5" s="827"/>
      <c r="CFX5" s="827"/>
      <c r="CFY5" s="827"/>
      <c r="CFZ5" s="827"/>
      <c r="CGA5" s="827"/>
      <c r="CGB5" s="827"/>
      <c r="CGC5" s="827"/>
      <c r="CGD5" s="827"/>
      <c r="CGE5" s="827"/>
      <c r="CGF5" s="827"/>
      <c r="CGG5" s="827"/>
      <c r="CGH5" s="827"/>
      <c r="CGI5" s="827"/>
      <c r="CGJ5" s="827"/>
      <c r="CGK5" s="827"/>
      <c r="CGL5" s="827"/>
      <c r="CGM5" s="827"/>
      <c r="CGN5" s="827"/>
      <c r="CGO5" s="827"/>
      <c r="CGP5" s="827"/>
      <c r="CGQ5" s="827"/>
      <c r="CGR5" s="827"/>
      <c r="CGS5" s="827"/>
      <c r="CGT5" s="827"/>
      <c r="CGU5" s="827"/>
      <c r="CGV5" s="827"/>
      <c r="CGW5" s="826"/>
      <c r="CGX5" s="827"/>
      <c r="CGY5" s="827"/>
      <c r="CGZ5" s="827"/>
      <c r="CHA5" s="827"/>
      <c r="CHB5" s="827"/>
      <c r="CHC5" s="827"/>
      <c r="CHD5" s="827"/>
      <c r="CHE5" s="827"/>
      <c r="CHF5" s="827"/>
      <c r="CHG5" s="827"/>
      <c r="CHH5" s="827"/>
      <c r="CHI5" s="827"/>
      <c r="CHJ5" s="827"/>
      <c r="CHK5" s="827"/>
      <c r="CHL5" s="827"/>
      <c r="CHM5" s="827"/>
      <c r="CHN5" s="827"/>
      <c r="CHO5" s="827"/>
      <c r="CHP5" s="827"/>
      <c r="CHQ5" s="827"/>
      <c r="CHR5" s="827"/>
      <c r="CHS5" s="827"/>
      <c r="CHT5" s="827"/>
      <c r="CHU5" s="827"/>
      <c r="CHV5" s="827"/>
      <c r="CHW5" s="827"/>
      <c r="CHX5" s="827"/>
      <c r="CHY5" s="827"/>
      <c r="CHZ5" s="827"/>
      <c r="CIA5" s="827"/>
      <c r="CIB5" s="826"/>
      <c r="CIC5" s="827"/>
      <c r="CID5" s="827"/>
      <c r="CIE5" s="827"/>
      <c r="CIF5" s="827"/>
      <c r="CIG5" s="827"/>
      <c r="CIH5" s="827"/>
      <c r="CII5" s="827"/>
      <c r="CIJ5" s="827"/>
      <c r="CIK5" s="827"/>
      <c r="CIL5" s="827"/>
      <c r="CIM5" s="827"/>
      <c r="CIN5" s="827"/>
      <c r="CIO5" s="827"/>
      <c r="CIP5" s="827"/>
      <c r="CIQ5" s="827"/>
      <c r="CIR5" s="827"/>
      <c r="CIS5" s="827"/>
      <c r="CIT5" s="827"/>
      <c r="CIU5" s="827"/>
      <c r="CIV5" s="827"/>
      <c r="CIW5" s="827"/>
      <c r="CIX5" s="827"/>
      <c r="CIY5" s="827"/>
      <c r="CIZ5" s="827"/>
      <c r="CJA5" s="827"/>
      <c r="CJB5" s="827"/>
      <c r="CJC5" s="827"/>
      <c r="CJD5" s="827"/>
      <c r="CJE5" s="827"/>
      <c r="CJF5" s="827"/>
      <c r="CJG5" s="826"/>
      <c r="CJH5" s="827"/>
      <c r="CJI5" s="827"/>
      <c r="CJJ5" s="827"/>
      <c r="CJK5" s="827"/>
      <c r="CJL5" s="827"/>
      <c r="CJM5" s="827"/>
      <c r="CJN5" s="827"/>
      <c r="CJO5" s="827"/>
      <c r="CJP5" s="827"/>
      <c r="CJQ5" s="827"/>
      <c r="CJR5" s="827"/>
      <c r="CJS5" s="827"/>
      <c r="CJT5" s="827"/>
      <c r="CJU5" s="827"/>
      <c r="CJV5" s="827"/>
      <c r="CJW5" s="827"/>
      <c r="CJX5" s="827"/>
      <c r="CJY5" s="827"/>
      <c r="CJZ5" s="827"/>
      <c r="CKA5" s="827"/>
      <c r="CKB5" s="827"/>
      <c r="CKC5" s="827"/>
      <c r="CKD5" s="827"/>
      <c r="CKE5" s="827"/>
      <c r="CKF5" s="827"/>
      <c r="CKG5" s="827"/>
      <c r="CKH5" s="827"/>
      <c r="CKI5" s="827"/>
      <c r="CKJ5" s="827"/>
      <c r="CKK5" s="827"/>
      <c r="CKL5" s="826"/>
      <c r="CKM5" s="827"/>
      <c r="CKN5" s="827"/>
      <c r="CKO5" s="827"/>
      <c r="CKP5" s="827"/>
      <c r="CKQ5" s="827"/>
      <c r="CKR5" s="827"/>
      <c r="CKS5" s="827"/>
      <c r="CKT5" s="827"/>
      <c r="CKU5" s="827"/>
      <c r="CKV5" s="827"/>
      <c r="CKW5" s="827"/>
      <c r="CKX5" s="827"/>
      <c r="CKY5" s="827"/>
      <c r="CKZ5" s="827"/>
      <c r="CLA5" s="827"/>
      <c r="CLB5" s="827"/>
      <c r="CLC5" s="827"/>
      <c r="CLD5" s="827"/>
      <c r="CLE5" s="827"/>
      <c r="CLF5" s="827"/>
      <c r="CLG5" s="827"/>
      <c r="CLH5" s="827"/>
      <c r="CLI5" s="827"/>
      <c r="CLJ5" s="827"/>
      <c r="CLK5" s="827"/>
      <c r="CLL5" s="827"/>
      <c r="CLM5" s="827"/>
      <c r="CLN5" s="827"/>
      <c r="CLO5" s="827"/>
      <c r="CLP5" s="827"/>
      <c r="CLQ5" s="826"/>
      <c r="CLR5" s="827"/>
      <c r="CLS5" s="827"/>
      <c r="CLT5" s="827"/>
      <c r="CLU5" s="827"/>
      <c r="CLV5" s="827"/>
      <c r="CLW5" s="827"/>
      <c r="CLX5" s="827"/>
      <c r="CLY5" s="827"/>
      <c r="CLZ5" s="827"/>
      <c r="CMA5" s="827"/>
      <c r="CMB5" s="827"/>
      <c r="CMC5" s="827"/>
      <c r="CMD5" s="827"/>
      <c r="CME5" s="827"/>
      <c r="CMF5" s="827"/>
      <c r="CMG5" s="827"/>
      <c r="CMH5" s="827"/>
      <c r="CMI5" s="827"/>
      <c r="CMJ5" s="827"/>
      <c r="CMK5" s="827"/>
      <c r="CML5" s="827"/>
      <c r="CMM5" s="827"/>
      <c r="CMN5" s="827"/>
      <c r="CMO5" s="827"/>
      <c r="CMP5" s="827"/>
      <c r="CMQ5" s="827"/>
      <c r="CMR5" s="827"/>
      <c r="CMS5" s="827"/>
      <c r="CMT5" s="827"/>
      <c r="CMU5" s="827"/>
      <c r="CMV5" s="826"/>
      <c r="CMW5" s="827"/>
      <c r="CMX5" s="827"/>
      <c r="CMY5" s="827"/>
      <c r="CMZ5" s="827"/>
      <c r="CNA5" s="827"/>
      <c r="CNB5" s="827"/>
      <c r="CNC5" s="827"/>
      <c r="CND5" s="827"/>
      <c r="CNE5" s="827"/>
      <c r="CNF5" s="827"/>
      <c r="CNG5" s="827"/>
      <c r="CNH5" s="827"/>
      <c r="CNI5" s="827"/>
      <c r="CNJ5" s="827"/>
      <c r="CNK5" s="827"/>
      <c r="CNL5" s="827"/>
      <c r="CNM5" s="827"/>
      <c r="CNN5" s="827"/>
      <c r="CNO5" s="827"/>
      <c r="CNP5" s="827"/>
      <c r="CNQ5" s="827"/>
      <c r="CNR5" s="827"/>
      <c r="CNS5" s="827"/>
      <c r="CNT5" s="827"/>
      <c r="CNU5" s="827"/>
      <c r="CNV5" s="827"/>
      <c r="CNW5" s="827"/>
      <c r="CNX5" s="827"/>
      <c r="CNY5" s="827"/>
      <c r="CNZ5" s="827"/>
      <c r="COA5" s="826"/>
      <c r="COB5" s="827"/>
      <c r="COC5" s="827"/>
      <c r="COD5" s="827"/>
      <c r="COE5" s="827"/>
      <c r="COF5" s="827"/>
      <c r="COG5" s="827"/>
      <c r="COH5" s="827"/>
      <c r="COI5" s="827"/>
      <c r="COJ5" s="827"/>
      <c r="COK5" s="827"/>
      <c r="COL5" s="827"/>
      <c r="COM5" s="827"/>
      <c r="CON5" s="827"/>
      <c r="COO5" s="827"/>
      <c r="COP5" s="827"/>
      <c r="COQ5" s="827"/>
      <c r="COR5" s="827"/>
      <c r="COS5" s="827"/>
      <c r="COT5" s="827"/>
      <c r="COU5" s="827"/>
      <c r="COV5" s="827"/>
      <c r="COW5" s="827"/>
      <c r="COX5" s="827"/>
      <c r="COY5" s="827"/>
      <c r="COZ5" s="827"/>
      <c r="CPA5" s="827"/>
      <c r="CPB5" s="827"/>
      <c r="CPC5" s="827"/>
      <c r="CPD5" s="827"/>
      <c r="CPE5" s="827"/>
      <c r="CPF5" s="826"/>
      <c r="CPG5" s="827"/>
      <c r="CPH5" s="827"/>
      <c r="CPI5" s="827"/>
      <c r="CPJ5" s="827"/>
      <c r="CPK5" s="827"/>
      <c r="CPL5" s="827"/>
      <c r="CPM5" s="827"/>
      <c r="CPN5" s="827"/>
      <c r="CPO5" s="827"/>
      <c r="CPP5" s="827"/>
      <c r="CPQ5" s="827"/>
      <c r="CPR5" s="827"/>
      <c r="CPS5" s="827"/>
      <c r="CPT5" s="827"/>
      <c r="CPU5" s="827"/>
      <c r="CPV5" s="827"/>
      <c r="CPW5" s="827"/>
      <c r="CPX5" s="827"/>
      <c r="CPY5" s="827"/>
      <c r="CPZ5" s="827"/>
      <c r="CQA5" s="827"/>
      <c r="CQB5" s="827"/>
      <c r="CQC5" s="827"/>
      <c r="CQD5" s="827"/>
      <c r="CQE5" s="827"/>
      <c r="CQF5" s="827"/>
      <c r="CQG5" s="827"/>
      <c r="CQH5" s="827"/>
      <c r="CQI5" s="827"/>
      <c r="CQJ5" s="827"/>
      <c r="CQK5" s="826"/>
      <c r="CQL5" s="827"/>
      <c r="CQM5" s="827"/>
      <c r="CQN5" s="827"/>
      <c r="CQO5" s="827"/>
      <c r="CQP5" s="827"/>
      <c r="CQQ5" s="827"/>
      <c r="CQR5" s="827"/>
      <c r="CQS5" s="827"/>
      <c r="CQT5" s="827"/>
      <c r="CQU5" s="827"/>
      <c r="CQV5" s="827"/>
      <c r="CQW5" s="827"/>
      <c r="CQX5" s="827"/>
      <c r="CQY5" s="827"/>
      <c r="CQZ5" s="827"/>
      <c r="CRA5" s="827"/>
      <c r="CRB5" s="827"/>
      <c r="CRC5" s="827"/>
      <c r="CRD5" s="827"/>
      <c r="CRE5" s="827"/>
      <c r="CRF5" s="827"/>
      <c r="CRG5" s="827"/>
      <c r="CRH5" s="827"/>
      <c r="CRI5" s="827"/>
      <c r="CRJ5" s="827"/>
      <c r="CRK5" s="827"/>
      <c r="CRL5" s="827"/>
      <c r="CRM5" s="827"/>
      <c r="CRN5" s="827"/>
      <c r="CRO5" s="827"/>
      <c r="CRP5" s="826"/>
      <c r="CRQ5" s="827"/>
      <c r="CRR5" s="827"/>
      <c r="CRS5" s="827"/>
      <c r="CRT5" s="827"/>
      <c r="CRU5" s="827"/>
      <c r="CRV5" s="827"/>
      <c r="CRW5" s="827"/>
      <c r="CRX5" s="827"/>
      <c r="CRY5" s="827"/>
      <c r="CRZ5" s="827"/>
      <c r="CSA5" s="827"/>
      <c r="CSB5" s="827"/>
      <c r="CSC5" s="827"/>
      <c r="CSD5" s="827"/>
      <c r="CSE5" s="827"/>
      <c r="CSF5" s="827"/>
      <c r="CSG5" s="827"/>
      <c r="CSH5" s="827"/>
      <c r="CSI5" s="827"/>
      <c r="CSJ5" s="827"/>
      <c r="CSK5" s="827"/>
      <c r="CSL5" s="827"/>
      <c r="CSM5" s="827"/>
      <c r="CSN5" s="827"/>
      <c r="CSO5" s="827"/>
      <c r="CSP5" s="827"/>
      <c r="CSQ5" s="827"/>
      <c r="CSR5" s="827"/>
      <c r="CSS5" s="827"/>
      <c r="CST5" s="827"/>
      <c r="CSU5" s="826"/>
      <c r="CSV5" s="827"/>
      <c r="CSW5" s="827"/>
      <c r="CSX5" s="827"/>
      <c r="CSY5" s="827"/>
      <c r="CSZ5" s="827"/>
      <c r="CTA5" s="827"/>
      <c r="CTB5" s="827"/>
      <c r="CTC5" s="827"/>
      <c r="CTD5" s="827"/>
      <c r="CTE5" s="827"/>
      <c r="CTF5" s="827"/>
      <c r="CTG5" s="827"/>
      <c r="CTH5" s="827"/>
      <c r="CTI5" s="827"/>
      <c r="CTJ5" s="827"/>
      <c r="CTK5" s="827"/>
      <c r="CTL5" s="827"/>
      <c r="CTM5" s="827"/>
      <c r="CTN5" s="827"/>
      <c r="CTO5" s="827"/>
      <c r="CTP5" s="827"/>
      <c r="CTQ5" s="827"/>
      <c r="CTR5" s="827"/>
      <c r="CTS5" s="827"/>
      <c r="CTT5" s="827"/>
      <c r="CTU5" s="827"/>
      <c r="CTV5" s="827"/>
      <c r="CTW5" s="827"/>
      <c r="CTX5" s="827"/>
      <c r="CTY5" s="827"/>
      <c r="CTZ5" s="826"/>
      <c r="CUA5" s="827"/>
      <c r="CUB5" s="827"/>
      <c r="CUC5" s="827"/>
      <c r="CUD5" s="827"/>
      <c r="CUE5" s="827"/>
      <c r="CUF5" s="827"/>
      <c r="CUG5" s="827"/>
      <c r="CUH5" s="827"/>
      <c r="CUI5" s="827"/>
      <c r="CUJ5" s="827"/>
      <c r="CUK5" s="827"/>
      <c r="CUL5" s="827"/>
      <c r="CUM5" s="827"/>
      <c r="CUN5" s="827"/>
      <c r="CUO5" s="827"/>
      <c r="CUP5" s="827"/>
      <c r="CUQ5" s="827"/>
      <c r="CUR5" s="827"/>
      <c r="CUS5" s="827"/>
      <c r="CUT5" s="827"/>
      <c r="CUU5" s="827"/>
      <c r="CUV5" s="827"/>
      <c r="CUW5" s="827"/>
      <c r="CUX5" s="827"/>
      <c r="CUY5" s="827"/>
      <c r="CUZ5" s="827"/>
      <c r="CVA5" s="827"/>
      <c r="CVB5" s="827"/>
      <c r="CVC5" s="827"/>
      <c r="CVD5" s="827"/>
      <c r="CVE5" s="826"/>
      <c r="CVF5" s="827"/>
      <c r="CVG5" s="827"/>
      <c r="CVH5" s="827"/>
      <c r="CVI5" s="827"/>
      <c r="CVJ5" s="827"/>
      <c r="CVK5" s="827"/>
      <c r="CVL5" s="827"/>
      <c r="CVM5" s="827"/>
      <c r="CVN5" s="827"/>
      <c r="CVO5" s="827"/>
      <c r="CVP5" s="827"/>
      <c r="CVQ5" s="827"/>
      <c r="CVR5" s="827"/>
      <c r="CVS5" s="827"/>
      <c r="CVT5" s="827"/>
      <c r="CVU5" s="827"/>
      <c r="CVV5" s="827"/>
      <c r="CVW5" s="827"/>
      <c r="CVX5" s="827"/>
      <c r="CVY5" s="827"/>
      <c r="CVZ5" s="827"/>
      <c r="CWA5" s="827"/>
      <c r="CWB5" s="827"/>
      <c r="CWC5" s="827"/>
      <c r="CWD5" s="827"/>
      <c r="CWE5" s="827"/>
      <c r="CWF5" s="827"/>
      <c r="CWG5" s="827"/>
      <c r="CWH5" s="827"/>
      <c r="CWI5" s="827"/>
      <c r="CWJ5" s="826"/>
      <c r="CWK5" s="827"/>
      <c r="CWL5" s="827"/>
      <c r="CWM5" s="827"/>
      <c r="CWN5" s="827"/>
      <c r="CWO5" s="827"/>
      <c r="CWP5" s="827"/>
      <c r="CWQ5" s="827"/>
      <c r="CWR5" s="827"/>
      <c r="CWS5" s="827"/>
      <c r="CWT5" s="827"/>
      <c r="CWU5" s="827"/>
      <c r="CWV5" s="827"/>
      <c r="CWW5" s="827"/>
      <c r="CWX5" s="827"/>
      <c r="CWY5" s="827"/>
      <c r="CWZ5" s="827"/>
      <c r="CXA5" s="827"/>
      <c r="CXB5" s="827"/>
      <c r="CXC5" s="827"/>
      <c r="CXD5" s="827"/>
      <c r="CXE5" s="827"/>
      <c r="CXF5" s="827"/>
      <c r="CXG5" s="827"/>
      <c r="CXH5" s="827"/>
      <c r="CXI5" s="827"/>
      <c r="CXJ5" s="827"/>
      <c r="CXK5" s="827"/>
      <c r="CXL5" s="827"/>
      <c r="CXM5" s="827"/>
      <c r="CXN5" s="827"/>
      <c r="CXO5" s="826"/>
      <c r="CXP5" s="827"/>
      <c r="CXQ5" s="827"/>
      <c r="CXR5" s="827"/>
      <c r="CXS5" s="827"/>
      <c r="CXT5" s="827"/>
      <c r="CXU5" s="827"/>
      <c r="CXV5" s="827"/>
      <c r="CXW5" s="827"/>
      <c r="CXX5" s="827"/>
      <c r="CXY5" s="827"/>
      <c r="CXZ5" s="827"/>
      <c r="CYA5" s="827"/>
      <c r="CYB5" s="827"/>
      <c r="CYC5" s="827"/>
      <c r="CYD5" s="827"/>
      <c r="CYE5" s="827"/>
      <c r="CYF5" s="827"/>
      <c r="CYG5" s="827"/>
      <c r="CYH5" s="827"/>
      <c r="CYI5" s="827"/>
      <c r="CYJ5" s="827"/>
      <c r="CYK5" s="827"/>
      <c r="CYL5" s="827"/>
      <c r="CYM5" s="827"/>
      <c r="CYN5" s="827"/>
      <c r="CYO5" s="827"/>
      <c r="CYP5" s="827"/>
      <c r="CYQ5" s="827"/>
      <c r="CYR5" s="827"/>
      <c r="CYS5" s="827"/>
      <c r="CYT5" s="826"/>
      <c r="CYU5" s="827"/>
      <c r="CYV5" s="827"/>
      <c r="CYW5" s="827"/>
      <c r="CYX5" s="827"/>
      <c r="CYY5" s="827"/>
      <c r="CYZ5" s="827"/>
      <c r="CZA5" s="827"/>
      <c r="CZB5" s="827"/>
      <c r="CZC5" s="827"/>
      <c r="CZD5" s="827"/>
      <c r="CZE5" s="827"/>
      <c r="CZF5" s="827"/>
      <c r="CZG5" s="827"/>
      <c r="CZH5" s="827"/>
      <c r="CZI5" s="827"/>
      <c r="CZJ5" s="827"/>
      <c r="CZK5" s="827"/>
      <c r="CZL5" s="827"/>
      <c r="CZM5" s="827"/>
      <c r="CZN5" s="827"/>
      <c r="CZO5" s="827"/>
      <c r="CZP5" s="827"/>
      <c r="CZQ5" s="827"/>
      <c r="CZR5" s="827"/>
      <c r="CZS5" s="827"/>
      <c r="CZT5" s="827"/>
      <c r="CZU5" s="827"/>
      <c r="CZV5" s="827"/>
      <c r="CZW5" s="827"/>
      <c r="CZX5" s="827"/>
      <c r="CZY5" s="826"/>
      <c r="CZZ5" s="827"/>
      <c r="DAA5" s="827"/>
      <c r="DAB5" s="827"/>
      <c r="DAC5" s="827"/>
      <c r="DAD5" s="827"/>
      <c r="DAE5" s="827"/>
      <c r="DAF5" s="827"/>
      <c r="DAG5" s="827"/>
      <c r="DAH5" s="827"/>
      <c r="DAI5" s="827"/>
      <c r="DAJ5" s="827"/>
      <c r="DAK5" s="827"/>
      <c r="DAL5" s="827"/>
      <c r="DAM5" s="827"/>
      <c r="DAN5" s="827"/>
      <c r="DAO5" s="827"/>
      <c r="DAP5" s="827"/>
      <c r="DAQ5" s="827"/>
      <c r="DAR5" s="827"/>
      <c r="DAS5" s="827"/>
      <c r="DAT5" s="827"/>
      <c r="DAU5" s="827"/>
      <c r="DAV5" s="827"/>
      <c r="DAW5" s="827"/>
      <c r="DAX5" s="827"/>
      <c r="DAY5" s="827"/>
      <c r="DAZ5" s="827"/>
      <c r="DBA5" s="827"/>
      <c r="DBB5" s="827"/>
      <c r="DBC5" s="827"/>
      <c r="DBD5" s="826"/>
      <c r="DBE5" s="827"/>
      <c r="DBF5" s="827"/>
      <c r="DBG5" s="827"/>
      <c r="DBH5" s="827"/>
      <c r="DBI5" s="827"/>
      <c r="DBJ5" s="827"/>
      <c r="DBK5" s="827"/>
      <c r="DBL5" s="827"/>
      <c r="DBM5" s="827"/>
      <c r="DBN5" s="827"/>
      <c r="DBO5" s="827"/>
      <c r="DBP5" s="827"/>
      <c r="DBQ5" s="827"/>
      <c r="DBR5" s="827"/>
      <c r="DBS5" s="827"/>
      <c r="DBT5" s="827"/>
      <c r="DBU5" s="827"/>
      <c r="DBV5" s="827"/>
      <c r="DBW5" s="827"/>
      <c r="DBX5" s="827"/>
      <c r="DBY5" s="827"/>
      <c r="DBZ5" s="827"/>
      <c r="DCA5" s="827"/>
      <c r="DCB5" s="827"/>
      <c r="DCC5" s="827"/>
      <c r="DCD5" s="827"/>
      <c r="DCE5" s="827"/>
      <c r="DCF5" s="827"/>
      <c r="DCG5" s="827"/>
      <c r="DCH5" s="827"/>
      <c r="DCI5" s="826"/>
      <c r="DCJ5" s="827"/>
      <c r="DCK5" s="827"/>
      <c r="DCL5" s="827"/>
      <c r="DCM5" s="827"/>
      <c r="DCN5" s="827"/>
      <c r="DCO5" s="827"/>
      <c r="DCP5" s="827"/>
      <c r="DCQ5" s="827"/>
      <c r="DCR5" s="827"/>
      <c r="DCS5" s="827"/>
      <c r="DCT5" s="827"/>
      <c r="DCU5" s="827"/>
      <c r="DCV5" s="827"/>
      <c r="DCW5" s="827"/>
      <c r="DCX5" s="827"/>
      <c r="DCY5" s="827"/>
      <c r="DCZ5" s="827"/>
      <c r="DDA5" s="827"/>
      <c r="DDB5" s="827"/>
      <c r="DDC5" s="827"/>
      <c r="DDD5" s="827"/>
      <c r="DDE5" s="827"/>
      <c r="DDF5" s="827"/>
      <c r="DDG5" s="827"/>
      <c r="DDH5" s="827"/>
      <c r="DDI5" s="827"/>
      <c r="DDJ5" s="827"/>
      <c r="DDK5" s="827"/>
      <c r="DDL5" s="827"/>
      <c r="DDM5" s="827"/>
      <c r="DDN5" s="826"/>
      <c r="DDO5" s="827"/>
      <c r="DDP5" s="827"/>
      <c r="DDQ5" s="827"/>
      <c r="DDR5" s="827"/>
      <c r="DDS5" s="827"/>
      <c r="DDT5" s="827"/>
      <c r="DDU5" s="827"/>
      <c r="DDV5" s="827"/>
      <c r="DDW5" s="827"/>
      <c r="DDX5" s="827"/>
      <c r="DDY5" s="827"/>
      <c r="DDZ5" s="827"/>
      <c r="DEA5" s="827"/>
      <c r="DEB5" s="827"/>
      <c r="DEC5" s="827"/>
      <c r="DED5" s="827"/>
      <c r="DEE5" s="827"/>
      <c r="DEF5" s="827"/>
      <c r="DEG5" s="827"/>
      <c r="DEH5" s="827"/>
      <c r="DEI5" s="827"/>
      <c r="DEJ5" s="827"/>
      <c r="DEK5" s="827"/>
      <c r="DEL5" s="827"/>
      <c r="DEM5" s="827"/>
      <c r="DEN5" s="827"/>
      <c r="DEO5" s="827"/>
      <c r="DEP5" s="827"/>
      <c r="DEQ5" s="827"/>
      <c r="DER5" s="827"/>
      <c r="DES5" s="826"/>
      <c r="DET5" s="827"/>
      <c r="DEU5" s="827"/>
      <c r="DEV5" s="827"/>
      <c r="DEW5" s="827"/>
      <c r="DEX5" s="827"/>
      <c r="DEY5" s="827"/>
      <c r="DEZ5" s="827"/>
      <c r="DFA5" s="827"/>
      <c r="DFB5" s="827"/>
      <c r="DFC5" s="827"/>
      <c r="DFD5" s="827"/>
      <c r="DFE5" s="827"/>
      <c r="DFF5" s="827"/>
      <c r="DFG5" s="827"/>
      <c r="DFH5" s="827"/>
      <c r="DFI5" s="827"/>
      <c r="DFJ5" s="827"/>
      <c r="DFK5" s="827"/>
      <c r="DFL5" s="827"/>
      <c r="DFM5" s="827"/>
      <c r="DFN5" s="827"/>
      <c r="DFO5" s="827"/>
      <c r="DFP5" s="827"/>
      <c r="DFQ5" s="827"/>
      <c r="DFR5" s="827"/>
      <c r="DFS5" s="827"/>
      <c r="DFT5" s="827"/>
      <c r="DFU5" s="827"/>
      <c r="DFV5" s="827"/>
      <c r="DFW5" s="827"/>
      <c r="DFX5" s="826"/>
      <c r="DFY5" s="827"/>
      <c r="DFZ5" s="827"/>
      <c r="DGA5" s="827"/>
      <c r="DGB5" s="827"/>
      <c r="DGC5" s="827"/>
      <c r="DGD5" s="827"/>
      <c r="DGE5" s="827"/>
      <c r="DGF5" s="827"/>
      <c r="DGG5" s="827"/>
      <c r="DGH5" s="827"/>
      <c r="DGI5" s="827"/>
      <c r="DGJ5" s="827"/>
      <c r="DGK5" s="827"/>
      <c r="DGL5" s="827"/>
      <c r="DGM5" s="827"/>
      <c r="DGN5" s="827"/>
      <c r="DGO5" s="827"/>
      <c r="DGP5" s="827"/>
      <c r="DGQ5" s="827"/>
      <c r="DGR5" s="827"/>
      <c r="DGS5" s="827"/>
      <c r="DGT5" s="827"/>
      <c r="DGU5" s="827"/>
      <c r="DGV5" s="827"/>
      <c r="DGW5" s="827"/>
      <c r="DGX5" s="827"/>
      <c r="DGY5" s="827"/>
      <c r="DGZ5" s="827"/>
      <c r="DHA5" s="827"/>
      <c r="DHB5" s="827"/>
      <c r="DHC5" s="826"/>
      <c r="DHD5" s="827"/>
      <c r="DHE5" s="827"/>
      <c r="DHF5" s="827"/>
      <c r="DHG5" s="827"/>
      <c r="DHH5" s="827"/>
      <c r="DHI5" s="827"/>
      <c r="DHJ5" s="827"/>
      <c r="DHK5" s="827"/>
      <c r="DHL5" s="827"/>
      <c r="DHM5" s="827"/>
      <c r="DHN5" s="827"/>
      <c r="DHO5" s="827"/>
      <c r="DHP5" s="827"/>
      <c r="DHQ5" s="827"/>
      <c r="DHR5" s="827"/>
      <c r="DHS5" s="827"/>
      <c r="DHT5" s="827"/>
      <c r="DHU5" s="827"/>
      <c r="DHV5" s="827"/>
      <c r="DHW5" s="827"/>
      <c r="DHX5" s="827"/>
      <c r="DHY5" s="827"/>
      <c r="DHZ5" s="827"/>
      <c r="DIA5" s="827"/>
      <c r="DIB5" s="827"/>
      <c r="DIC5" s="827"/>
      <c r="DID5" s="827"/>
      <c r="DIE5" s="827"/>
      <c r="DIF5" s="827"/>
      <c r="DIG5" s="827"/>
      <c r="DIH5" s="826"/>
      <c r="DII5" s="827"/>
      <c r="DIJ5" s="827"/>
      <c r="DIK5" s="827"/>
      <c r="DIL5" s="827"/>
      <c r="DIM5" s="827"/>
      <c r="DIN5" s="827"/>
      <c r="DIO5" s="827"/>
      <c r="DIP5" s="827"/>
      <c r="DIQ5" s="827"/>
      <c r="DIR5" s="827"/>
      <c r="DIS5" s="827"/>
      <c r="DIT5" s="827"/>
      <c r="DIU5" s="827"/>
      <c r="DIV5" s="827"/>
      <c r="DIW5" s="827"/>
      <c r="DIX5" s="827"/>
      <c r="DIY5" s="827"/>
      <c r="DIZ5" s="827"/>
      <c r="DJA5" s="827"/>
      <c r="DJB5" s="827"/>
      <c r="DJC5" s="827"/>
      <c r="DJD5" s="827"/>
      <c r="DJE5" s="827"/>
      <c r="DJF5" s="827"/>
      <c r="DJG5" s="827"/>
      <c r="DJH5" s="827"/>
      <c r="DJI5" s="827"/>
      <c r="DJJ5" s="827"/>
      <c r="DJK5" s="827"/>
      <c r="DJL5" s="827"/>
      <c r="DJM5" s="826"/>
      <c r="DJN5" s="827"/>
      <c r="DJO5" s="827"/>
      <c r="DJP5" s="827"/>
      <c r="DJQ5" s="827"/>
      <c r="DJR5" s="827"/>
      <c r="DJS5" s="827"/>
      <c r="DJT5" s="827"/>
      <c r="DJU5" s="827"/>
      <c r="DJV5" s="827"/>
      <c r="DJW5" s="827"/>
      <c r="DJX5" s="827"/>
      <c r="DJY5" s="827"/>
      <c r="DJZ5" s="827"/>
      <c r="DKA5" s="827"/>
      <c r="DKB5" s="827"/>
      <c r="DKC5" s="827"/>
      <c r="DKD5" s="827"/>
      <c r="DKE5" s="827"/>
      <c r="DKF5" s="827"/>
      <c r="DKG5" s="827"/>
      <c r="DKH5" s="827"/>
      <c r="DKI5" s="827"/>
      <c r="DKJ5" s="827"/>
      <c r="DKK5" s="827"/>
      <c r="DKL5" s="827"/>
      <c r="DKM5" s="827"/>
      <c r="DKN5" s="827"/>
      <c r="DKO5" s="827"/>
      <c r="DKP5" s="827"/>
      <c r="DKQ5" s="827"/>
      <c r="DKR5" s="826"/>
      <c r="DKS5" s="827"/>
      <c r="DKT5" s="827"/>
      <c r="DKU5" s="827"/>
      <c r="DKV5" s="827"/>
      <c r="DKW5" s="827"/>
      <c r="DKX5" s="827"/>
      <c r="DKY5" s="827"/>
      <c r="DKZ5" s="827"/>
      <c r="DLA5" s="827"/>
      <c r="DLB5" s="827"/>
      <c r="DLC5" s="827"/>
      <c r="DLD5" s="827"/>
      <c r="DLE5" s="827"/>
      <c r="DLF5" s="827"/>
      <c r="DLG5" s="827"/>
      <c r="DLH5" s="827"/>
      <c r="DLI5" s="827"/>
      <c r="DLJ5" s="827"/>
      <c r="DLK5" s="827"/>
      <c r="DLL5" s="827"/>
      <c r="DLM5" s="827"/>
      <c r="DLN5" s="827"/>
      <c r="DLO5" s="827"/>
      <c r="DLP5" s="827"/>
      <c r="DLQ5" s="827"/>
      <c r="DLR5" s="827"/>
      <c r="DLS5" s="827"/>
      <c r="DLT5" s="827"/>
      <c r="DLU5" s="827"/>
      <c r="DLV5" s="827"/>
      <c r="DLW5" s="826"/>
      <c r="DLX5" s="827"/>
      <c r="DLY5" s="827"/>
      <c r="DLZ5" s="827"/>
      <c r="DMA5" s="827"/>
      <c r="DMB5" s="827"/>
      <c r="DMC5" s="827"/>
      <c r="DMD5" s="827"/>
      <c r="DME5" s="827"/>
      <c r="DMF5" s="827"/>
      <c r="DMG5" s="827"/>
      <c r="DMH5" s="827"/>
      <c r="DMI5" s="827"/>
      <c r="DMJ5" s="827"/>
      <c r="DMK5" s="827"/>
      <c r="DML5" s="827"/>
      <c r="DMM5" s="827"/>
      <c r="DMN5" s="827"/>
      <c r="DMO5" s="827"/>
      <c r="DMP5" s="827"/>
      <c r="DMQ5" s="827"/>
      <c r="DMR5" s="827"/>
      <c r="DMS5" s="827"/>
      <c r="DMT5" s="827"/>
      <c r="DMU5" s="827"/>
      <c r="DMV5" s="827"/>
      <c r="DMW5" s="827"/>
      <c r="DMX5" s="827"/>
      <c r="DMY5" s="827"/>
      <c r="DMZ5" s="827"/>
      <c r="DNA5" s="827"/>
      <c r="DNB5" s="826"/>
      <c r="DNC5" s="827"/>
      <c r="DND5" s="827"/>
      <c r="DNE5" s="827"/>
      <c r="DNF5" s="827"/>
      <c r="DNG5" s="827"/>
      <c r="DNH5" s="827"/>
      <c r="DNI5" s="827"/>
      <c r="DNJ5" s="827"/>
      <c r="DNK5" s="827"/>
      <c r="DNL5" s="827"/>
      <c r="DNM5" s="827"/>
      <c r="DNN5" s="827"/>
      <c r="DNO5" s="827"/>
      <c r="DNP5" s="827"/>
      <c r="DNQ5" s="827"/>
      <c r="DNR5" s="827"/>
      <c r="DNS5" s="827"/>
      <c r="DNT5" s="827"/>
      <c r="DNU5" s="827"/>
      <c r="DNV5" s="827"/>
      <c r="DNW5" s="827"/>
      <c r="DNX5" s="827"/>
      <c r="DNY5" s="827"/>
      <c r="DNZ5" s="827"/>
      <c r="DOA5" s="827"/>
      <c r="DOB5" s="827"/>
      <c r="DOC5" s="827"/>
      <c r="DOD5" s="827"/>
      <c r="DOE5" s="827"/>
      <c r="DOF5" s="827"/>
      <c r="DOG5" s="826"/>
      <c r="DOH5" s="827"/>
      <c r="DOI5" s="827"/>
      <c r="DOJ5" s="827"/>
      <c r="DOK5" s="827"/>
      <c r="DOL5" s="827"/>
      <c r="DOM5" s="827"/>
      <c r="DON5" s="827"/>
      <c r="DOO5" s="827"/>
      <c r="DOP5" s="827"/>
      <c r="DOQ5" s="827"/>
      <c r="DOR5" s="827"/>
      <c r="DOS5" s="827"/>
      <c r="DOT5" s="827"/>
      <c r="DOU5" s="827"/>
      <c r="DOV5" s="827"/>
      <c r="DOW5" s="827"/>
      <c r="DOX5" s="827"/>
      <c r="DOY5" s="827"/>
      <c r="DOZ5" s="827"/>
      <c r="DPA5" s="827"/>
      <c r="DPB5" s="827"/>
      <c r="DPC5" s="827"/>
      <c r="DPD5" s="827"/>
      <c r="DPE5" s="827"/>
      <c r="DPF5" s="827"/>
      <c r="DPG5" s="827"/>
      <c r="DPH5" s="827"/>
      <c r="DPI5" s="827"/>
      <c r="DPJ5" s="827"/>
      <c r="DPK5" s="827"/>
      <c r="DPL5" s="826"/>
      <c r="DPM5" s="827"/>
      <c r="DPN5" s="827"/>
      <c r="DPO5" s="827"/>
      <c r="DPP5" s="827"/>
      <c r="DPQ5" s="827"/>
      <c r="DPR5" s="827"/>
      <c r="DPS5" s="827"/>
      <c r="DPT5" s="827"/>
      <c r="DPU5" s="827"/>
      <c r="DPV5" s="827"/>
      <c r="DPW5" s="827"/>
      <c r="DPX5" s="827"/>
      <c r="DPY5" s="827"/>
      <c r="DPZ5" s="827"/>
      <c r="DQA5" s="827"/>
      <c r="DQB5" s="827"/>
      <c r="DQC5" s="827"/>
      <c r="DQD5" s="827"/>
      <c r="DQE5" s="827"/>
      <c r="DQF5" s="827"/>
      <c r="DQG5" s="827"/>
      <c r="DQH5" s="827"/>
      <c r="DQI5" s="827"/>
      <c r="DQJ5" s="827"/>
      <c r="DQK5" s="827"/>
      <c r="DQL5" s="827"/>
      <c r="DQM5" s="827"/>
      <c r="DQN5" s="827"/>
      <c r="DQO5" s="827"/>
      <c r="DQP5" s="827"/>
      <c r="DQQ5" s="826"/>
      <c r="DQR5" s="827"/>
      <c r="DQS5" s="827"/>
      <c r="DQT5" s="827"/>
      <c r="DQU5" s="827"/>
      <c r="DQV5" s="827"/>
      <c r="DQW5" s="827"/>
      <c r="DQX5" s="827"/>
      <c r="DQY5" s="827"/>
      <c r="DQZ5" s="827"/>
      <c r="DRA5" s="827"/>
      <c r="DRB5" s="827"/>
      <c r="DRC5" s="827"/>
      <c r="DRD5" s="827"/>
      <c r="DRE5" s="827"/>
      <c r="DRF5" s="827"/>
      <c r="DRG5" s="827"/>
      <c r="DRH5" s="827"/>
      <c r="DRI5" s="827"/>
      <c r="DRJ5" s="827"/>
      <c r="DRK5" s="827"/>
      <c r="DRL5" s="827"/>
      <c r="DRM5" s="827"/>
      <c r="DRN5" s="827"/>
      <c r="DRO5" s="827"/>
      <c r="DRP5" s="827"/>
      <c r="DRQ5" s="827"/>
      <c r="DRR5" s="827"/>
      <c r="DRS5" s="827"/>
      <c r="DRT5" s="827"/>
      <c r="DRU5" s="827"/>
      <c r="DRV5" s="826"/>
      <c r="DRW5" s="827"/>
      <c r="DRX5" s="827"/>
      <c r="DRY5" s="827"/>
      <c r="DRZ5" s="827"/>
      <c r="DSA5" s="827"/>
      <c r="DSB5" s="827"/>
      <c r="DSC5" s="827"/>
      <c r="DSD5" s="827"/>
      <c r="DSE5" s="827"/>
      <c r="DSF5" s="827"/>
      <c r="DSG5" s="827"/>
      <c r="DSH5" s="827"/>
      <c r="DSI5" s="827"/>
      <c r="DSJ5" s="827"/>
      <c r="DSK5" s="827"/>
      <c r="DSL5" s="827"/>
      <c r="DSM5" s="827"/>
      <c r="DSN5" s="827"/>
      <c r="DSO5" s="827"/>
      <c r="DSP5" s="827"/>
      <c r="DSQ5" s="827"/>
      <c r="DSR5" s="827"/>
      <c r="DSS5" s="827"/>
      <c r="DST5" s="827"/>
      <c r="DSU5" s="827"/>
      <c r="DSV5" s="827"/>
      <c r="DSW5" s="827"/>
      <c r="DSX5" s="827"/>
      <c r="DSY5" s="827"/>
      <c r="DSZ5" s="827"/>
      <c r="DTA5" s="826"/>
      <c r="DTB5" s="827"/>
      <c r="DTC5" s="827"/>
      <c r="DTD5" s="827"/>
      <c r="DTE5" s="827"/>
      <c r="DTF5" s="827"/>
      <c r="DTG5" s="827"/>
      <c r="DTH5" s="827"/>
      <c r="DTI5" s="827"/>
      <c r="DTJ5" s="827"/>
      <c r="DTK5" s="827"/>
      <c r="DTL5" s="827"/>
      <c r="DTM5" s="827"/>
      <c r="DTN5" s="827"/>
      <c r="DTO5" s="827"/>
      <c r="DTP5" s="827"/>
      <c r="DTQ5" s="827"/>
      <c r="DTR5" s="827"/>
      <c r="DTS5" s="827"/>
      <c r="DTT5" s="827"/>
      <c r="DTU5" s="827"/>
      <c r="DTV5" s="827"/>
      <c r="DTW5" s="827"/>
      <c r="DTX5" s="827"/>
      <c r="DTY5" s="827"/>
      <c r="DTZ5" s="827"/>
      <c r="DUA5" s="827"/>
      <c r="DUB5" s="827"/>
      <c r="DUC5" s="827"/>
      <c r="DUD5" s="827"/>
      <c r="DUE5" s="827"/>
      <c r="DUF5" s="826"/>
      <c r="DUG5" s="827"/>
      <c r="DUH5" s="827"/>
      <c r="DUI5" s="827"/>
      <c r="DUJ5" s="827"/>
      <c r="DUK5" s="827"/>
      <c r="DUL5" s="827"/>
      <c r="DUM5" s="827"/>
      <c r="DUN5" s="827"/>
      <c r="DUO5" s="827"/>
      <c r="DUP5" s="827"/>
      <c r="DUQ5" s="827"/>
      <c r="DUR5" s="827"/>
      <c r="DUS5" s="827"/>
      <c r="DUT5" s="827"/>
      <c r="DUU5" s="827"/>
      <c r="DUV5" s="827"/>
      <c r="DUW5" s="827"/>
      <c r="DUX5" s="827"/>
      <c r="DUY5" s="827"/>
      <c r="DUZ5" s="827"/>
      <c r="DVA5" s="827"/>
      <c r="DVB5" s="827"/>
      <c r="DVC5" s="827"/>
      <c r="DVD5" s="827"/>
      <c r="DVE5" s="827"/>
      <c r="DVF5" s="827"/>
      <c r="DVG5" s="827"/>
      <c r="DVH5" s="827"/>
      <c r="DVI5" s="827"/>
      <c r="DVJ5" s="827"/>
      <c r="DVK5" s="826"/>
      <c r="DVL5" s="827"/>
      <c r="DVM5" s="827"/>
      <c r="DVN5" s="827"/>
      <c r="DVO5" s="827"/>
      <c r="DVP5" s="827"/>
      <c r="DVQ5" s="827"/>
      <c r="DVR5" s="827"/>
      <c r="DVS5" s="827"/>
      <c r="DVT5" s="827"/>
      <c r="DVU5" s="827"/>
      <c r="DVV5" s="827"/>
      <c r="DVW5" s="827"/>
      <c r="DVX5" s="827"/>
      <c r="DVY5" s="827"/>
      <c r="DVZ5" s="827"/>
      <c r="DWA5" s="827"/>
      <c r="DWB5" s="827"/>
      <c r="DWC5" s="827"/>
      <c r="DWD5" s="827"/>
      <c r="DWE5" s="827"/>
      <c r="DWF5" s="827"/>
      <c r="DWG5" s="827"/>
      <c r="DWH5" s="827"/>
      <c r="DWI5" s="827"/>
      <c r="DWJ5" s="827"/>
      <c r="DWK5" s="827"/>
      <c r="DWL5" s="827"/>
      <c r="DWM5" s="827"/>
      <c r="DWN5" s="827"/>
      <c r="DWO5" s="827"/>
      <c r="DWP5" s="826"/>
      <c r="DWQ5" s="827"/>
      <c r="DWR5" s="827"/>
      <c r="DWS5" s="827"/>
      <c r="DWT5" s="827"/>
      <c r="DWU5" s="827"/>
      <c r="DWV5" s="827"/>
      <c r="DWW5" s="827"/>
      <c r="DWX5" s="827"/>
      <c r="DWY5" s="827"/>
      <c r="DWZ5" s="827"/>
      <c r="DXA5" s="827"/>
      <c r="DXB5" s="827"/>
      <c r="DXC5" s="827"/>
      <c r="DXD5" s="827"/>
      <c r="DXE5" s="827"/>
      <c r="DXF5" s="827"/>
      <c r="DXG5" s="827"/>
      <c r="DXH5" s="827"/>
      <c r="DXI5" s="827"/>
      <c r="DXJ5" s="827"/>
      <c r="DXK5" s="827"/>
      <c r="DXL5" s="827"/>
      <c r="DXM5" s="827"/>
      <c r="DXN5" s="827"/>
      <c r="DXO5" s="827"/>
      <c r="DXP5" s="827"/>
      <c r="DXQ5" s="827"/>
      <c r="DXR5" s="827"/>
      <c r="DXS5" s="827"/>
      <c r="DXT5" s="827"/>
      <c r="DXU5" s="826"/>
      <c r="DXV5" s="827"/>
      <c r="DXW5" s="827"/>
      <c r="DXX5" s="827"/>
      <c r="DXY5" s="827"/>
      <c r="DXZ5" s="827"/>
      <c r="DYA5" s="827"/>
      <c r="DYB5" s="827"/>
      <c r="DYC5" s="827"/>
      <c r="DYD5" s="827"/>
      <c r="DYE5" s="827"/>
      <c r="DYF5" s="827"/>
      <c r="DYG5" s="827"/>
      <c r="DYH5" s="827"/>
      <c r="DYI5" s="827"/>
      <c r="DYJ5" s="827"/>
      <c r="DYK5" s="827"/>
      <c r="DYL5" s="827"/>
      <c r="DYM5" s="827"/>
      <c r="DYN5" s="827"/>
      <c r="DYO5" s="827"/>
      <c r="DYP5" s="827"/>
      <c r="DYQ5" s="827"/>
      <c r="DYR5" s="827"/>
      <c r="DYS5" s="827"/>
      <c r="DYT5" s="827"/>
      <c r="DYU5" s="827"/>
      <c r="DYV5" s="827"/>
      <c r="DYW5" s="827"/>
      <c r="DYX5" s="827"/>
      <c r="DYY5" s="827"/>
      <c r="DYZ5" s="826"/>
      <c r="DZA5" s="827"/>
      <c r="DZB5" s="827"/>
      <c r="DZC5" s="827"/>
      <c r="DZD5" s="827"/>
      <c r="DZE5" s="827"/>
      <c r="DZF5" s="827"/>
      <c r="DZG5" s="827"/>
      <c r="DZH5" s="827"/>
      <c r="DZI5" s="827"/>
      <c r="DZJ5" s="827"/>
      <c r="DZK5" s="827"/>
      <c r="DZL5" s="827"/>
      <c r="DZM5" s="827"/>
      <c r="DZN5" s="827"/>
      <c r="DZO5" s="827"/>
      <c r="DZP5" s="827"/>
      <c r="DZQ5" s="827"/>
      <c r="DZR5" s="827"/>
      <c r="DZS5" s="827"/>
      <c r="DZT5" s="827"/>
      <c r="DZU5" s="827"/>
      <c r="DZV5" s="827"/>
      <c r="DZW5" s="827"/>
      <c r="DZX5" s="827"/>
      <c r="DZY5" s="827"/>
      <c r="DZZ5" s="827"/>
      <c r="EAA5" s="827"/>
      <c r="EAB5" s="827"/>
      <c r="EAC5" s="827"/>
      <c r="EAD5" s="827"/>
      <c r="EAE5" s="826"/>
      <c r="EAF5" s="827"/>
      <c r="EAG5" s="827"/>
      <c r="EAH5" s="827"/>
      <c r="EAI5" s="827"/>
      <c r="EAJ5" s="827"/>
      <c r="EAK5" s="827"/>
      <c r="EAL5" s="827"/>
      <c r="EAM5" s="827"/>
      <c r="EAN5" s="827"/>
      <c r="EAO5" s="827"/>
      <c r="EAP5" s="827"/>
      <c r="EAQ5" s="827"/>
      <c r="EAR5" s="827"/>
      <c r="EAS5" s="827"/>
      <c r="EAT5" s="827"/>
      <c r="EAU5" s="827"/>
      <c r="EAV5" s="827"/>
      <c r="EAW5" s="827"/>
      <c r="EAX5" s="827"/>
      <c r="EAY5" s="827"/>
      <c r="EAZ5" s="827"/>
      <c r="EBA5" s="827"/>
      <c r="EBB5" s="827"/>
      <c r="EBC5" s="827"/>
      <c r="EBD5" s="827"/>
      <c r="EBE5" s="827"/>
      <c r="EBF5" s="827"/>
      <c r="EBG5" s="827"/>
      <c r="EBH5" s="827"/>
      <c r="EBI5" s="827"/>
      <c r="EBJ5" s="826"/>
      <c r="EBK5" s="827"/>
      <c r="EBL5" s="827"/>
      <c r="EBM5" s="827"/>
      <c r="EBN5" s="827"/>
      <c r="EBO5" s="827"/>
      <c r="EBP5" s="827"/>
      <c r="EBQ5" s="827"/>
      <c r="EBR5" s="827"/>
      <c r="EBS5" s="827"/>
      <c r="EBT5" s="827"/>
      <c r="EBU5" s="827"/>
      <c r="EBV5" s="827"/>
      <c r="EBW5" s="827"/>
      <c r="EBX5" s="827"/>
      <c r="EBY5" s="827"/>
      <c r="EBZ5" s="827"/>
      <c r="ECA5" s="827"/>
      <c r="ECB5" s="827"/>
      <c r="ECC5" s="827"/>
      <c r="ECD5" s="827"/>
      <c r="ECE5" s="827"/>
      <c r="ECF5" s="827"/>
      <c r="ECG5" s="827"/>
      <c r="ECH5" s="827"/>
      <c r="ECI5" s="827"/>
      <c r="ECJ5" s="827"/>
      <c r="ECK5" s="827"/>
      <c r="ECL5" s="827"/>
      <c r="ECM5" s="827"/>
      <c r="ECN5" s="827"/>
      <c r="ECO5" s="826"/>
      <c r="ECP5" s="827"/>
      <c r="ECQ5" s="827"/>
      <c r="ECR5" s="827"/>
      <c r="ECS5" s="827"/>
      <c r="ECT5" s="827"/>
      <c r="ECU5" s="827"/>
      <c r="ECV5" s="827"/>
      <c r="ECW5" s="827"/>
      <c r="ECX5" s="827"/>
      <c r="ECY5" s="827"/>
      <c r="ECZ5" s="827"/>
      <c r="EDA5" s="827"/>
      <c r="EDB5" s="827"/>
      <c r="EDC5" s="827"/>
      <c r="EDD5" s="827"/>
      <c r="EDE5" s="827"/>
      <c r="EDF5" s="827"/>
      <c r="EDG5" s="827"/>
      <c r="EDH5" s="827"/>
      <c r="EDI5" s="827"/>
      <c r="EDJ5" s="827"/>
      <c r="EDK5" s="827"/>
      <c r="EDL5" s="827"/>
      <c r="EDM5" s="827"/>
      <c r="EDN5" s="827"/>
      <c r="EDO5" s="827"/>
      <c r="EDP5" s="827"/>
      <c r="EDQ5" s="827"/>
      <c r="EDR5" s="827"/>
      <c r="EDS5" s="827"/>
      <c r="EDT5" s="826"/>
      <c r="EDU5" s="827"/>
      <c r="EDV5" s="827"/>
      <c r="EDW5" s="827"/>
      <c r="EDX5" s="827"/>
      <c r="EDY5" s="827"/>
      <c r="EDZ5" s="827"/>
      <c r="EEA5" s="827"/>
      <c r="EEB5" s="827"/>
      <c r="EEC5" s="827"/>
      <c r="EED5" s="827"/>
      <c r="EEE5" s="827"/>
      <c r="EEF5" s="827"/>
      <c r="EEG5" s="827"/>
      <c r="EEH5" s="827"/>
      <c r="EEI5" s="827"/>
      <c r="EEJ5" s="827"/>
      <c r="EEK5" s="827"/>
      <c r="EEL5" s="827"/>
      <c r="EEM5" s="827"/>
      <c r="EEN5" s="827"/>
      <c r="EEO5" s="827"/>
      <c r="EEP5" s="827"/>
      <c r="EEQ5" s="827"/>
      <c r="EER5" s="827"/>
      <c r="EES5" s="827"/>
      <c r="EET5" s="827"/>
      <c r="EEU5" s="827"/>
      <c r="EEV5" s="827"/>
      <c r="EEW5" s="827"/>
      <c r="EEX5" s="827"/>
      <c r="EEY5" s="826"/>
      <c r="EEZ5" s="827"/>
      <c r="EFA5" s="827"/>
      <c r="EFB5" s="827"/>
      <c r="EFC5" s="827"/>
      <c r="EFD5" s="827"/>
      <c r="EFE5" s="827"/>
      <c r="EFF5" s="827"/>
      <c r="EFG5" s="827"/>
      <c r="EFH5" s="827"/>
      <c r="EFI5" s="827"/>
      <c r="EFJ5" s="827"/>
      <c r="EFK5" s="827"/>
      <c r="EFL5" s="827"/>
      <c r="EFM5" s="827"/>
      <c r="EFN5" s="827"/>
      <c r="EFO5" s="827"/>
      <c r="EFP5" s="827"/>
      <c r="EFQ5" s="827"/>
      <c r="EFR5" s="827"/>
      <c r="EFS5" s="827"/>
      <c r="EFT5" s="827"/>
      <c r="EFU5" s="827"/>
      <c r="EFV5" s="827"/>
      <c r="EFW5" s="827"/>
      <c r="EFX5" s="827"/>
      <c r="EFY5" s="827"/>
      <c r="EFZ5" s="827"/>
      <c r="EGA5" s="827"/>
      <c r="EGB5" s="827"/>
      <c r="EGC5" s="827"/>
      <c r="EGD5" s="826"/>
      <c r="EGE5" s="827"/>
      <c r="EGF5" s="827"/>
      <c r="EGG5" s="827"/>
      <c r="EGH5" s="827"/>
      <c r="EGI5" s="827"/>
      <c r="EGJ5" s="827"/>
      <c r="EGK5" s="827"/>
      <c r="EGL5" s="827"/>
      <c r="EGM5" s="827"/>
      <c r="EGN5" s="827"/>
      <c r="EGO5" s="827"/>
      <c r="EGP5" s="827"/>
      <c r="EGQ5" s="827"/>
      <c r="EGR5" s="827"/>
      <c r="EGS5" s="827"/>
      <c r="EGT5" s="827"/>
      <c r="EGU5" s="827"/>
      <c r="EGV5" s="827"/>
      <c r="EGW5" s="827"/>
      <c r="EGX5" s="827"/>
      <c r="EGY5" s="827"/>
      <c r="EGZ5" s="827"/>
      <c r="EHA5" s="827"/>
      <c r="EHB5" s="827"/>
      <c r="EHC5" s="827"/>
      <c r="EHD5" s="827"/>
      <c r="EHE5" s="827"/>
      <c r="EHF5" s="827"/>
      <c r="EHG5" s="827"/>
      <c r="EHH5" s="827"/>
      <c r="EHI5" s="826"/>
      <c r="EHJ5" s="827"/>
      <c r="EHK5" s="827"/>
      <c r="EHL5" s="827"/>
      <c r="EHM5" s="827"/>
      <c r="EHN5" s="827"/>
      <c r="EHO5" s="827"/>
      <c r="EHP5" s="827"/>
      <c r="EHQ5" s="827"/>
      <c r="EHR5" s="827"/>
      <c r="EHS5" s="827"/>
      <c r="EHT5" s="827"/>
      <c r="EHU5" s="827"/>
      <c r="EHV5" s="827"/>
      <c r="EHW5" s="827"/>
      <c r="EHX5" s="827"/>
      <c r="EHY5" s="827"/>
      <c r="EHZ5" s="827"/>
      <c r="EIA5" s="827"/>
      <c r="EIB5" s="827"/>
      <c r="EIC5" s="827"/>
      <c r="EID5" s="827"/>
      <c r="EIE5" s="827"/>
      <c r="EIF5" s="827"/>
      <c r="EIG5" s="827"/>
      <c r="EIH5" s="827"/>
      <c r="EII5" s="827"/>
      <c r="EIJ5" s="827"/>
      <c r="EIK5" s="827"/>
      <c r="EIL5" s="827"/>
      <c r="EIM5" s="827"/>
      <c r="EIN5" s="826"/>
      <c r="EIO5" s="827"/>
      <c r="EIP5" s="827"/>
      <c r="EIQ5" s="827"/>
      <c r="EIR5" s="827"/>
      <c r="EIS5" s="827"/>
      <c r="EIT5" s="827"/>
      <c r="EIU5" s="827"/>
      <c r="EIV5" s="827"/>
      <c r="EIW5" s="827"/>
      <c r="EIX5" s="827"/>
      <c r="EIY5" s="827"/>
      <c r="EIZ5" s="827"/>
      <c r="EJA5" s="827"/>
      <c r="EJB5" s="827"/>
      <c r="EJC5" s="827"/>
      <c r="EJD5" s="827"/>
      <c r="EJE5" s="827"/>
      <c r="EJF5" s="827"/>
      <c r="EJG5" s="827"/>
      <c r="EJH5" s="827"/>
      <c r="EJI5" s="827"/>
      <c r="EJJ5" s="827"/>
      <c r="EJK5" s="827"/>
      <c r="EJL5" s="827"/>
      <c r="EJM5" s="827"/>
      <c r="EJN5" s="827"/>
      <c r="EJO5" s="827"/>
      <c r="EJP5" s="827"/>
      <c r="EJQ5" s="827"/>
      <c r="EJR5" s="827"/>
      <c r="EJS5" s="826"/>
      <c r="EJT5" s="827"/>
      <c r="EJU5" s="827"/>
      <c r="EJV5" s="827"/>
      <c r="EJW5" s="827"/>
      <c r="EJX5" s="827"/>
      <c r="EJY5" s="827"/>
      <c r="EJZ5" s="827"/>
      <c r="EKA5" s="827"/>
      <c r="EKB5" s="827"/>
      <c r="EKC5" s="827"/>
      <c r="EKD5" s="827"/>
      <c r="EKE5" s="827"/>
      <c r="EKF5" s="827"/>
      <c r="EKG5" s="827"/>
      <c r="EKH5" s="827"/>
      <c r="EKI5" s="827"/>
      <c r="EKJ5" s="827"/>
      <c r="EKK5" s="827"/>
      <c r="EKL5" s="827"/>
      <c r="EKM5" s="827"/>
      <c r="EKN5" s="827"/>
      <c r="EKO5" s="827"/>
      <c r="EKP5" s="827"/>
      <c r="EKQ5" s="827"/>
      <c r="EKR5" s="827"/>
      <c r="EKS5" s="827"/>
      <c r="EKT5" s="827"/>
      <c r="EKU5" s="827"/>
      <c r="EKV5" s="827"/>
      <c r="EKW5" s="827"/>
      <c r="EKX5" s="826"/>
      <c r="EKY5" s="827"/>
      <c r="EKZ5" s="827"/>
      <c r="ELA5" s="827"/>
      <c r="ELB5" s="827"/>
      <c r="ELC5" s="827"/>
      <c r="ELD5" s="827"/>
      <c r="ELE5" s="827"/>
      <c r="ELF5" s="827"/>
      <c r="ELG5" s="827"/>
      <c r="ELH5" s="827"/>
      <c r="ELI5" s="827"/>
      <c r="ELJ5" s="827"/>
      <c r="ELK5" s="827"/>
      <c r="ELL5" s="827"/>
      <c r="ELM5" s="827"/>
      <c r="ELN5" s="827"/>
      <c r="ELO5" s="827"/>
      <c r="ELP5" s="827"/>
      <c r="ELQ5" s="827"/>
      <c r="ELR5" s="827"/>
      <c r="ELS5" s="827"/>
      <c r="ELT5" s="827"/>
      <c r="ELU5" s="827"/>
      <c r="ELV5" s="827"/>
      <c r="ELW5" s="827"/>
      <c r="ELX5" s="827"/>
      <c r="ELY5" s="827"/>
      <c r="ELZ5" s="827"/>
      <c r="EMA5" s="827"/>
      <c r="EMB5" s="827"/>
      <c r="EMC5" s="826"/>
      <c r="EMD5" s="827"/>
      <c r="EME5" s="827"/>
      <c r="EMF5" s="827"/>
      <c r="EMG5" s="827"/>
      <c r="EMH5" s="827"/>
      <c r="EMI5" s="827"/>
      <c r="EMJ5" s="827"/>
      <c r="EMK5" s="827"/>
      <c r="EML5" s="827"/>
      <c r="EMM5" s="827"/>
      <c r="EMN5" s="827"/>
      <c r="EMO5" s="827"/>
      <c r="EMP5" s="827"/>
      <c r="EMQ5" s="827"/>
      <c r="EMR5" s="827"/>
      <c r="EMS5" s="827"/>
      <c r="EMT5" s="827"/>
      <c r="EMU5" s="827"/>
      <c r="EMV5" s="827"/>
      <c r="EMW5" s="827"/>
      <c r="EMX5" s="827"/>
      <c r="EMY5" s="827"/>
      <c r="EMZ5" s="827"/>
      <c r="ENA5" s="827"/>
      <c r="ENB5" s="827"/>
      <c r="ENC5" s="827"/>
      <c r="END5" s="827"/>
      <c r="ENE5" s="827"/>
      <c r="ENF5" s="827"/>
      <c r="ENG5" s="827"/>
      <c r="ENH5" s="826"/>
      <c r="ENI5" s="827"/>
      <c r="ENJ5" s="827"/>
      <c r="ENK5" s="827"/>
      <c r="ENL5" s="827"/>
      <c r="ENM5" s="827"/>
      <c r="ENN5" s="827"/>
      <c r="ENO5" s="827"/>
      <c r="ENP5" s="827"/>
      <c r="ENQ5" s="827"/>
      <c r="ENR5" s="827"/>
      <c r="ENS5" s="827"/>
      <c r="ENT5" s="827"/>
      <c r="ENU5" s="827"/>
      <c r="ENV5" s="827"/>
      <c r="ENW5" s="827"/>
      <c r="ENX5" s="827"/>
      <c r="ENY5" s="827"/>
      <c r="ENZ5" s="827"/>
      <c r="EOA5" s="827"/>
      <c r="EOB5" s="827"/>
      <c r="EOC5" s="827"/>
      <c r="EOD5" s="827"/>
      <c r="EOE5" s="827"/>
      <c r="EOF5" s="827"/>
      <c r="EOG5" s="827"/>
      <c r="EOH5" s="827"/>
      <c r="EOI5" s="827"/>
      <c r="EOJ5" s="827"/>
      <c r="EOK5" s="827"/>
      <c r="EOL5" s="827"/>
      <c r="EOM5" s="826"/>
      <c r="EON5" s="827"/>
      <c r="EOO5" s="827"/>
      <c r="EOP5" s="827"/>
      <c r="EOQ5" s="827"/>
      <c r="EOR5" s="827"/>
      <c r="EOS5" s="827"/>
      <c r="EOT5" s="827"/>
      <c r="EOU5" s="827"/>
      <c r="EOV5" s="827"/>
      <c r="EOW5" s="827"/>
      <c r="EOX5" s="827"/>
      <c r="EOY5" s="827"/>
      <c r="EOZ5" s="827"/>
      <c r="EPA5" s="827"/>
      <c r="EPB5" s="827"/>
      <c r="EPC5" s="827"/>
      <c r="EPD5" s="827"/>
      <c r="EPE5" s="827"/>
      <c r="EPF5" s="827"/>
      <c r="EPG5" s="827"/>
      <c r="EPH5" s="827"/>
      <c r="EPI5" s="827"/>
      <c r="EPJ5" s="827"/>
      <c r="EPK5" s="827"/>
      <c r="EPL5" s="827"/>
      <c r="EPM5" s="827"/>
      <c r="EPN5" s="827"/>
      <c r="EPO5" s="827"/>
      <c r="EPP5" s="827"/>
      <c r="EPQ5" s="827"/>
      <c r="EPR5" s="826"/>
      <c r="EPS5" s="827"/>
      <c r="EPT5" s="827"/>
      <c r="EPU5" s="827"/>
      <c r="EPV5" s="827"/>
      <c r="EPW5" s="827"/>
      <c r="EPX5" s="827"/>
      <c r="EPY5" s="827"/>
      <c r="EPZ5" s="827"/>
      <c r="EQA5" s="827"/>
      <c r="EQB5" s="827"/>
      <c r="EQC5" s="827"/>
      <c r="EQD5" s="827"/>
      <c r="EQE5" s="827"/>
      <c r="EQF5" s="827"/>
      <c r="EQG5" s="827"/>
      <c r="EQH5" s="827"/>
      <c r="EQI5" s="827"/>
      <c r="EQJ5" s="827"/>
      <c r="EQK5" s="827"/>
      <c r="EQL5" s="827"/>
      <c r="EQM5" s="827"/>
      <c r="EQN5" s="827"/>
      <c r="EQO5" s="827"/>
      <c r="EQP5" s="827"/>
      <c r="EQQ5" s="827"/>
      <c r="EQR5" s="827"/>
      <c r="EQS5" s="827"/>
      <c r="EQT5" s="827"/>
      <c r="EQU5" s="827"/>
      <c r="EQV5" s="827"/>
      <c r="EQW5" s="826"/>
      <c r="EQX5" s="827"/>
      <c r="EQY5" s="827"/>
      <c r="EQZ5" s="827"/>
      <c r="ERA5" s="827"/>
      <c r="ERB5" s="827"/>
      <c r="ERC5" s="827"/>
      <c r="ERD5" s="827"/>
      <c r="ERE5" s="827"/>
      <c r="ERF5" s="827"/>
      <c r="ERG5" s="827"/>
      <c r="ERH5" s="827"/>
      <c r="ERI5" s="827"/>
      <c r="ERJ5" s="827"/>
      <c r="ERK5" s="827"/>
      <c r="ERL5" s="827"/>
      <c r="ERM5" s="827"/>
      <c r="ERN5" s="827"/>
      <c r="ERO5" s="827"/>
      <c r="ERP5" s="827"/>
      <c r="ERQ5" s="827"/>
      <c r="ERR5" s="827"/>
      <c r="ERS5" s="827"/>
      <c r="ERT5" s="827"/>
      <c r="ERU5" s="827"/>
      <c r="ERV5" s="827"/>
      <c r="ERW5" s="827"/>
      <c r="ERX5" s="827"/>
      <c r="ERY5" s="827"/>
      <c r="ERZ5" s="827"/>
      <c r="ESA5" s="827"/>
      <c r="ESB5" s="826"/>
      <c r="ESC5" s="827"/>
      <c r="ESD5" s="827"/>
      <c r="ESE5" s="827"/>
      <c r="ESF5" s="827"/>
      <c r="ESG5" s="827"/>
      <c r="ESH5" s="827"/>
      <c r="ESI5" s="827"/>
      <c r="ESJ5" s="827"/>
      <c r="ESK5" s="827"/>
      <c r="ESL5" s="827"/>
      <c r="ESM5" s="827"/>
      <c r="ESN5" s="827"/>
      <c r="ESO5" s="827"/>
      <c r="ESP5" s="827"/>
      <c r="ESQ5" s="827"/>
      <c r="ESR5" s="827"/>
      <c r="ESS5" s="827"/>
      <c r="EST5" s="827"/>
      <c r="ESU5" s="827"/>
      <c r="ESV5" s="827"/>
      <c r="ESW5" s="827"/>
      <c r="ESX5" s="827"/>
      <c r="ESY5" s="827"/>
      <c r="ESZ5" s="827"/>
      <c r="ETA5" s="827"/>
      <c r="ETB5" s="827"/>
      <c r="ETC5" s="827"/>
      <c r="ETD5" s="827"/>
      <c r="ETE5" s="827"/>
      <c r="ETF5" s="827"/>
      <c r="ETG5" s="826"/>
      <c r="ETH5" s="827"/>
      <c r="ETI5" s="827"/>
      <c r="ETJ5" s="827"/>
      <c r="ETK5" s="827"/>
      <c r="ETL5" s="827"/>
      <c r="ETM5" s="827"/>
      <c r="ETN5" s="827"/>
      <c r="ETO5" s="827"/>
      <c r="ETP5" s="827"/>
      <c r="ETQ5" s="827"/>
      <c r="ETR5" s="827"/>
      <c r="ETS5" s="827"/>
      <c r="ETT5" s="827"/>
      <c r="ETU5" s="827"/>
      <c r="ETV5" s="827"/>
      <c r="ETW5" s="827"/>
      <c r="ETX5" s="827"/>
      <c r="ETY5" s="827"/>
      <c r="ETZ5" s="827"/>
      <c r="EUA5" s="827"/>
      <c r="EUB5" s="827"/>
      <c r="EUC5" s="827"/>
      <c r="EUD5" s="827"/>
      <c r="EUE5" s="827"/>
      <c r="EUF5" s="827"/>
      <c r="EUG5" s="827"/>
      <c r="EUH5" s="827"/>
      <c r="EUI5" s="827"/>
      <c r="EUJ5" s="827"/>
      <c r="EUK5" s="827"/>
      <c r="EUL5" s="826"/>
      <c r="EUM5" s="827"/>
      <c r="EUN5" s="827"/>
      <c r="EUO5" s="827"/>
      <c r="EUP5" s="827"/>
      <c r="EUQ5" s="827"/>
      <c r="EUR5" s="827"/>
      <c r="EUS5" s="827"/>
      <c r="EUT5" s="827"/>
      <c r="EUU5" s="827"/>
      <c r="EUV5" s="827"/>
      <c r="EUW5" s="827"/>
      <c r="EUX5" s="827"/>
      <c r="EUY5" s="827"/>
      <c r="EUZ5" s="827"/>
      <c r="EVA5" s="827"/>
      <c r="EVB5" s="827"/>
      <c r="EVC5" s="827"/>
      <c r="EVD5" s="827"/>
      <c r="EVE5" s="827"/>
      <c r="EVF5" s="827"/>
      <c r="EVG5" s="827"/>
      <c r="EVH5" s="827"/>
      <c r="EVI5" s="827"/>
      <c r="EVJ5" s="827"/>
      <c r="EVK5" s="827"/>
      <c r="EVL5" s="827"/>
      <c r="EVM5" s="827"/>
      <c r="EVN5" s="827"/>
      <c r="EVO5" s="827"/>
      <c r="EVP5" s="827"/>
      <c r="EVQ5" s="826"/>
      <c r="EVR5" s="827"/>
      <c r="EVS5" s="827"/>
      <c r="EVT5" s="827"/>
      <c r="EVU5" s="827"/>
      <c r="EVV5" s="827"/>
      <c r="EVW5" s="827"/>
      <c r="EVX5" s="827"/>
      <c r="EVY5" s="827"/>
      <c r="EVZ5" s="827"/>
      <c r="EWA5" s="827"/>
      <c r="EWB5" s="827"/>
      <c r="EWC5" s="827"/>
      <c r="EWD5" s="827"/>
      <c r="EWE5" s="827"/>
      <c r="EWF5" s="827"/>
      <c r="EWG5" s="827"/>
      <c r="EWH5" s="827"/>
      <c r="EWI5" s="827"/>
      <c r="EWJ5" s="827"/>
      <c r="EWK5" s="827"/>
      <c r="EWL5" s="827"/>
      <c r="EWM5" s="827"/>
      <c r="EWN5" s="827"/>
      <c r="EWO5" s="827"/>
      <c r="EWP5" s="827"/>
      <c r="EWQ5" s="827"/>
      <c r="EWR5" s="827"/>
      <c r="EWS5" s="827"/>
      <c r="EWT5" s="827"/>
      <c r="EWU5" s="827"/>
      <c r="EWV5" s="826"/>
      <c r="EWW5" s="827"/>
      <c r="EWX5" s="827"/>
      <c r="EWY5" s="827"/>
      <c r="EWZ5" s="827"/>
      <c r="EXA5" s="827"/>
      <c r="EXB5" s="827"/>
      <c r="EXC5" s="827"/>
      <c r="EXD5" s="827"/>
      <c r="EXE5" s="827"/>
      <c r="EXF5" s="827"/>
      <c r="EXG5" s="827"/>
      <c r="EXH5" s="827"/>
      <c r="EXI5" s="827"/>
      <c r="EXJ5" s="827"/>
      <c r="EXK5" s="827"/>
      <c r="EXL5" s="827"/>
      <c r="EXM5" s="827"/>
      <c r="EXN5" s="827"/>
      <c r="EXO5" s="827"/>
      <c r="EXP5" s="827"/>
      <c r="EXQ5" s="827"/>
      <c r="EXR5" s="827"/>
      <c r="EXS5" s="827"/>
      <c r="EXT5" s="827"/>
      <c r="EXU5" s="827"/>
      <c r="EXV5" s="827"/>
      <c r="EXW5" s="827"/>
      <c r="EXX5" s="827"/>
      <c r="EXY5" s="827"/>
      <c r="EXZ5" s="827"/>
      <c r="EYA5" s="826"/>
      <c r="EYB5" s="827"/>
      <c r="EYC5" s="827"/>
      <c r="EYD5" s="827"/>
      <c r="EYE5" s="827"/>
      <c r="EYF5" s="827"/>
      <c r="EYG5" s="827"/>
      <c r="EYH5" s="827"/>
      <c r="EYI5" s="827"/>
      <c r="EYJ5" s="827"/>
      <c r="EYK5" s="827"/>
      <c r="EYL5" s="827"/>
      <c r="EYM5" s="827"/>
      <c r="EYN5" s="827"/>
      <c r="EYO5" s="827"/>
      <c r="EYP5" s="827"/>
      <c r="EYQ5" s="827"/>
      <c r="EYR5" s="827"/>
      <c r="EYS5" s="827"/>
      <c r="EYT5" s="827"/>
      <c r="EYU5" s="827"/>
      <c r="EYV5" s="827"/>
      <c r="EYW5" s="827"/>
      <c r="EYX5" s="827"/>
      <c r="EYY5" s="827"/>
      <c r="EYZ5" s="827"/>
      <c r="EZA5" s="827"/>
      <c r="EZB5" s="827"/>
      <c r="EZC5" s="827"/>
      <c r="EZD5" s="827"/>
      <c r="EZE5" s="827"/>
      <c r="EZF5" s="826"/>
      <c r="EZG5" s="827"/>
      <c r="EZH5" s="827"/>
      <c r="EZI5" s="827"/>
      <c r="EZJ5" s="827"/>
      <c r="EZK5" s="827"/>
      <c r="EZL5" s="827"/>
      <c r="EZM5" s="827"/>
      <c r="EZN5" s="827"/>
      <c r="EZO5" s="827"/>
      <c r="EZP5" s="827"/>
      <c r="EZQ5" s="827"/>
      <c r="EZR5" s="827"/>
      <c r="EZS5" s="827"/>
      <c r="EZT5" s="827"/>
      <c r="EZU5" s="827"/>
      <c r="EZV5" s="827"/>
      <c r="EZW5" s="827"/>
      <c r="EZX5" s="827"/>
      <c r="EZY5" s="827"/>
      <c r="EZZ5" s="827"/>
      <c r="FAA5" s="827"/>
      <c r="FAB5" s="827"/>
      <c r="FAC5" s="827"/>
      <c r="FAD5" s="827"/>
      <c r="FAE5" s="827"/>
      <c r="FAF5" s="827"/>
      <c r="FAG5" s="827"/>
      <c r="FAH5" s="827"/>
      <c r="FAI5" s="827"/>
      <c r="FAJ5" s="827"/>
      <c r="FAK5" s="826"/>
      <c r="FAL5" s="827"/>
      <c r="FAM5" s="827"/>
      <c r="FAN5" s="827"/>
      <c r="FAO5" s="827"/>
      <c r="FAP5" s="827"/>
      <c r="FAQ5" s="827"/>
      <c r="FAR5" s="827"/>
      <c r="FAS5" s="827"/>
      <c r="FAT5" s="827"/>
      <c r="FAU5" s="827"/>
      <c r="FAV5" s="827"/>
      <c r="FAW5" s="827"/>
      <c r="FAX5" s="827"/>
      <c r="FAY5" s="827"/>
      <c r="FAZ5" s="827"/>
      <c r="FBA5" s="827"/>
      <c r="FBB5" s="827"/>
      <c r="FBC5" s="827"/>
      <c r="FBD5" s="827"/>
      <c r="FBE5" s="827"/>
      <c r="FBF5" s="827"/>
      <c r="FBG5" s="827"/>
      <c r="FBH5" s="827"/>
      <c r="FBI5" s="827"/>
      <c r="FBJ5" s="827"/>
      <c r="FBK5" s="827"/>
      <c r="FBL5" s="827"/>
      <c r="FBM5" s="827"/>
      <c r="FBN5" s="827"/>
      <c r="FBO5" s="827"/>
      <c r="FBP5" s="826"/>
      <c r="FBQ5" s="827"/>
      <c r="FBR5" s="827"/>
      <c r="FBS5" s="827"/>
      <c r="FBT5" s="827"/>
      <c r="FBU5" s="827"/>
      <c r="FBV5" s="827"/>
      <c r="FBW5" s="827"/>
      <c r="FBX5" s="827"/>
      <c r="FBY5" s="827"/>
      <c r="FBZ5" s="827"/>
      <c r="FCA5" s="827"/>
      <c r="FCB5" s="827"/>
      <c r="FCC5" s="827"/>
      <c r="FCD5" s="827"/>
      <c r="FCE5" s="827"/>
      <c r="FCF5" s="827"/>
      <c r="FCG5" s="827"/>
      <c r="FCH5" s="827"/>
      <c r="FCI5" s="827"/>
      <c r="FCJ5" s="827"/>
      <c r="FCK5" s="827"/>
      <c r="FCL5" s="827"/>
      <c r="FCM5" s="827"/>
      <c r="FCN5" s="827"/>
      <c r="FCO5" s="827"/>
      <c r="FCP5" s="827"/>
      <c r="FCQ5" s="827"/>
      <c r="FCR5" s="827"/>
      <c r="FCS5" s="827"/>
      <c r="FCT5" s="827"/>
      <c r="FCU5" s="826"/>
      <c r="FCV5" s="827"/>
      <c r="FCW5" s="827"/>
      <c r="FCX5" s="827"/>
      <c r="FCY5" s="827"/>
      <c r="FCZ5" s="827"/>
      <c r="FDA5" s="827"/>
      <c r="FDB5" s="827"/>
      <c r="FDC5" s="827"/>
      <c r="FDD5" s="827"/>
      <c r="FDE5" s="827"/>
      <c r="FDF5" s="827"/>
      <c r="FDG5" s="827"/>
      <c r="FDH5" s="827"/>
      <c r="FDI5" s="827"/>
      <c r="FDJ5" s="827"/>
      <c r="FDK5" s="827"/>
      <c r="FDL5" s="827"/>
      <c r="FDM5" s="827"/>
      <c r="FDN5" s="827"/>
      <c r="FDO5" s="827"/>
      <c r="FDP5" s="827"/>
      <c r="FDQ5" s="827"/>
      <c r="FDR5" s="827"/>
      <c r="FDS5" s="827"/>
      <c r="FDT5" s="827"/>
      <c r="FDU5" s="827"/>
      <c r="FDV5" s="827"/>
      <c r="FDW5" s="827"/>
      <c r="FDX5" s="827"/>
      <c r="FDY5" s="827"/>
      <c r="FDZ5" s="826"/>
      <c r="FEA5" s="827"/>
      <c r="FEB5" s="827"/>
      <c r="FEC5" s="827"/>
      <c r="FED5" s="827"/>
      <c r="FEE5" s="827"/>
      <c r="FEF5" s="827"/>
      <c r="FEG5" s="827"/>
      <c r="FEH5" s="827"/>
      <c r="FEI5" s="827"/>
      <c r="FEJ5" s="827"/>
      <c r="FEK5" s="827"/>
      <c r="FEL5" s="827"/>
      <c r="FEM5" s="827"/>
      <c r="FEN5" s="827"/>
      <c r="FEO5" s="827"/>
      <c r="FEP5" s="827"/>
      <c r="FEQ5" s="827"/>
      <c r="FER5" s="827"/>
      <c r="FES5" s="827"/>
      <c r="FET5" s="827"/>
      <c r="FEU5" s="827"/>
      <c r="FEV5" s="827"/>
      <c r="FEW5" s="827"/>
      <c r="FEX5" s="827"/>
      <c r="FEY5" s="827"/>
      <c r="FEZ5" s="827"/>
      <c r="FFA5" s="827"/>
      <c r="FFB5" s="827"/>
      <c r="FFC5" s="827"/>
      <c r="FFD5" s="827"/>
      <c r="FFE5" s="826"/>
      <c r="FFF5" s="827"/>
      <c r="FFG5" s="827"/>
      <c r="FFH5" s="827"/>
      <c r="FFI5" s="827"/>
      <c r="FFJ5" s="827"/>
      <c r="FFK5" s="827"/>
      <c r="FFL5" s="827"/>
      <c r="FFM5" s="827"/>
      <c r="FFN5" s="827"/>
      <c r="FFO5" s="827"/>
      <c r="FFP5" s="827"/>
      <c r="FFQ5" s="827"/>
      <c r="FFR5" s="827"/>
      <c r="FFS5" s="827"/>
      <c r="FFT5" s="827"/>
      <c r="FFU5" s="827"/>
      <c r="FFV5" s="827"/>
      <c r="FFW5" s="827"/>
      <c r="FFX5" s="827"/>
      <c r="FFY5" s="827"/>
      <c r="FFZ5" s="827"/>
      <c r="FGA5" s="827"/>
      <c r="FGB5" s="827"/>
      <c r="FGC5" s="827"/>
      <c r="FGD5" s="827"/>
      <c r="FGE5" s="827"/>
      <c r="FGF5" s="827"/>
      <c r="FGG5" s="827"/>
      <c r="FGH5" s="827"/>
      <c r="FGI5" s="827"/>
      <c r="FGJ5" s="826"/>
      <c r="FGK5" s="827"/>
      <c r="FGL5" s="827"/>
      <c r="FGM5" s="827"/>
      <c r="FGN5" s="827"/>
      <c r="FGO5" s="827"/>
      <c r="FGP5" s="827"/>
      <c r="FGQ5" s="827"/>
      <c r="FGR5" s="827"/>
      <c r="FGS5" s="827"/>
      <c r="FGT5" s="827"/>
      <c r="FGU5" s="827"/>
      <c r="FGV5" s="827"/>
      <c r="FGW5" s="827"/>
      <c r="FGX5" s="827"/>
      <c r="FGY5" s="827"/>
      <c r="FGZ5" s="827"/>
      <c r="FHA5" s="827"/>
      <c r="FHB5" s="827"/>
      <c r="FHC5" s="827"/>
      <c r="FHD5" s="827"/>
      <c r="FHE5" s="827"/>
      <c r="FHF5" s="827"/>
      <c r="FHG5" s="827"/>
      <c r="FHH5" s="827"/>
      <c r="FHI5" s="827"/>
      <c r="FHJ5" s="827"/>
      <c r="FHK5" s="827"/>
      <c r="FHL5" s="827"/>
      <c r="FHM5" s="827"/>
      <c r="FHN5" s="827"/>
      <c r="FHO5" s="826"/>
      <c r="FHP5" s="827"/>
      <c r="FHQ5" s="827"/>
      <c r="FHR5" s="827"/>
      <c r="FHS5" s="827"/>
      <c r="FHT5" s="827"/>
      <c r="FHU5" s="827"/>
      <c r="FHV5" s="827"/>
      <c r="FHW5" s="827"/>
      <c r="FHX5" s="827"/>
      <c r="FHY5" s="827"/>
      <c r="FHZ5" s="827"/>
      <c r="FIA5" s="827"/>
      <c r="FIB5" s="827"/>
      <c r="FIC5" s="827"/>
      <c r="FID5" s="827"/>
      <c r="FIE5" s="827"/>
      <c r="FIF5" s="827"/>
      <c r="FIG5" s="827"/>
      <c r="FIH5" s="827"/>
      <c r="FII5" s="827"/>
      <c r="FIJ5" s="827"/>
      <c r="FIK5" s="827"/>
      <c r="FIL5" s="827"/>
      <c r="FIM5" s="827"/>
      <c r="FIN5" s="827"/>
      <c r="FIO5" s="827"/>
      <c r="FIP5" s="827"/>
      <c r="FIQ5" s="827"/>
      <c r="FIR5" s="827"/>
      <c r="FIS5" s="827"/>
      <c r="FIT5" s="826"/>
      <c r="FIU5" s="827"/>
      <c r="FIV5" s="827"/>
      <c r="FIW5" s="827"/>
      <c r="FIX5" s="827"/>
      <c r="FIY5" s="827"/>
      <c r="FIZ5" s="827"/>
      <c r="FJA5" s="827"/>
      <c r="FJB5" s="827"/>
      <c r="FJC5" s="827"/>
      <c r="FJD5" s="827"/>
      <c r="FJE5" s="827"/>
      <c r="FJF5" s="827"/>
      <c r="FJG5" s="827"/>
      <c r="FJH5" s="827"/>
      <c r="FJI5" s="827"/>
      <c r="FJJ5" s="827"/>
      <c r="FJK5" s="827"/>
      <c r="FJL5" s="827"/>
      <c r="FJM5" s="827"/>
      <c r="FJN5" s="827"/>
      <c r="FJO5" s="827"/>
      <c r="FJP5" s="827"/>
      <c r="FJQ5" s="827"/>
      <c r="FJR5" s="827"/>
      <c r="FJS5" s="827"/>
      <c r="FJT5" s="827"/>
      <c r="FJU5" s="827"/>
      <c r="FJV5" s="827"/>
      <c r="FJW5" s="827"/>
      <c r="FJX5" s="827"/>
      <c r="FJY5" s="826"/>
      <c r="FJZ5" s="827"/>
      <c r="FKA5" s="827"/>
      <c r="FKB5" s="827"/>
      <c r="FKC5" s="827"/>
      <c r="FKD5" s="827"/>
      <c r="FKE5" s="827"/>
      <c r="FKF5" s="827"/>
      <c r="FKG5" s="827"/>
      <c r="FKH5" s="827"/>
      <c r="FKI5" s="827"/>
      <c r="FKJ5" s="827"/>
      <c r="FKK5" s="827"/>
      <c r="FKL5" s="827"/>
      <c r="FKM5" s="827"/>
      <c r="FKN5" s="827"/>
      <c r="FKO5" s="827"/>
      <c r="FKP5" s="827"/>
      <c r="FKQ5" s="827"/>
      <c r="FKR5" s="827"/>
      <c r="FKS5" s="827"/>
      <c r="FKT5" s="827"/>
      <c r="FKU5" s="827"/>
      <c r="FKV5" s="827"/>
      <c r="FKW5" s="827"/>
      <c r="FKX5" s="827"/>
      <c r="FKY5" s="827"/>
      <c r="FKZ5" s="827"/>
      <c r="FLA5" s="827"/>
      <c r="FLB5" s="827"/>
      <c r="FLC5" s="827"/>
      <c r="FLD5" s="826"/>
      <c r="FLE5" s="827"/>
      <c r="FLF5" s="827"/>
      <c r="FLG5" s="827"/>
      <c r="FLH5" s="827"/>
      <c r="FLI5" s="827"/>
      <c r="FLJ5" s="827"/>
      <c r="FLK5" s="827"/>
      <c r="FLL5" s="827"/>
      <c r="FLM5" s="827"/>
      <c r="FLN5" s="827"/>
      <c r="FLO5" s="827"/>
      <c r="FLP5" s="827"/>
      <c r="FLQ5" s="827"/>
      <c r="FLR5" s="827"/>
      <c r="FLS5" s="827"/>
      <c r="FLT5" s="827"/>
      <c r="FLU5" s="827"/>
      <c r="FLV5" s="827"/>
      <c r="FLW5" s="827"/>
      <c r="FLX5" s="827"/>
      <c r="FLY5" s="827"/>
      <c r="FLZ5" s="827"/>
      <c r="FMA5" s="827"/>
      <c r="FMB5" s="827"/>
      <c r="FMC5" s="827"/>
      <c r="FMD5" s="827"/>
      <c r="FME5" s="827"/>
      <c r="FMF5" s="827"/>
      <c r="FMG5" s="827"/>
      <c r="FMH5" s="827"/>
      <c r="FMI5" s="826"/>
      <c r="FMJ5" s="827"/>
      <c r="FMK5" s="827"/>
      <c r="FML5" s="827"/>
      <c r="FMM5" s="827"/>
      <c r="FMN5" s="827"/>
      <c r="FMO5" s="827"/>
      <c r="FMP5" s="827"/>
      <c r="FMQ5" s="827"/>
      <c r="FMR5" s="827"/>
      <c r="FMS5" s="827"/>
      <c r="FMT5" s="827"/>
      <c r="FMU5" s="827"/>
      <c r="FMV5" s="827"/>
      <c r="FMW5" s="827"/>
      <c r="FMX5" s="827"/>
      <c r="FMY5" s="827"/>
      <c r="FMZ5" s="827"/>
      <c r="FNA5" s="827"/>
      <c r="FNB5" s="827"/>
      <c r="FNC5" s="827"/>
      <c r="FND5" s="827"/>
      <c r="FNE5" s="827"/>
      <c r="FNF5" s="827"/>
      <c r="FNG5" s="827"/>
      <c r="FNH5" s="827"/>
      <c r="FNI5" s="827"/>
      <c r="FNJ5" s="827"/>
      <c r="FNK5" s="827"/>
      <c r="FNL5" s="827"/>
      <c r="FNM5" s="827"/>
      <c r="FNN5" s="826"/>
      <c r="FNO5" s="827"/>
      <c r="FNP5" s="827"/>
      <c r="FNQ5" s="827"/>
      <c r="FNR5" s="827"/>
      <c r="FNS5" s="827"/>
      <c r="FNT5" s="827"/>
      <c r="FNU5" s="827"/>
      <c r="FNV5" s="827"/>
      <c r="FNW5" s="827"/>
      <c r="FNX5" s="827"/>
      <c r="FNY5" s="827"/>
      <c r="FNZ5" s="827"/>
      <c r="FOA5" s="827"/>
      <c r="FOB5" s="827"/>
      <c r="FOC5" s="827"/>
      <c r="FOD5" s="827"/>
      <c r="FOE5" s="827"/>
      <c r="FOF5" s="827"/>
      <c r="FOG5" s="827"/>
      <c r="FOH5" s="827"/>
      <c r="FOI5" s="827"/>
      <c r="FOJ5" s="827"/>
      <c r="FOK5" s="827"/>
      <c r="FOL5" s="827"/>
      <c r="FOM5" s="827"/>
      <c r="FON5" s="827"/>
      <c r="FOO5" s="827"/>
      <c r="FOP5" s="827"/>
      <c r="FOQ5" s="827"/>
      <c r="FOR5" s="827"/>
      <c r="FOS5" s="826"/>
      <c r="FOT5" s="827"/>
      <c r="FOU5" s="827"/>
      <c r="FOV5" s="827"/>
      <c r="FOW5" s="827"/>
      <c r="FOX5" s="827"/>
      <c r="FOY5" s="827"/>
      <c r="FOZ5" s="827"/>
      <c r="FPA5" s="827"/>
      <c r="FPB5" s="827"/>
      <c r="FPC5" s="827"/>
      <c r="FPD5" s="827"/>
      <c r="FPE5" s="827"/>
      <c r="FPF5" s="827"/>
      <c r="FPG5" s="827"/>
      <c r="FPH5" s="827"/>
      <c r="FPI5" s="827"/>
      <c r="FPJ5" s="827"/>
      <c r="FPK5" s="827"/>
      <c r="FPL5" s="827"/>
      <c r="FPM5" s="827"/>
      <c r="FPN5" s="827"/>
      <c r="FPO5" s="827"/>
      <c r="FPP5" s="827"/>
      <c r="FPQ5" s="827"/>
      <c r="FPR5" s="827"/>
      <c r="FPS5" s="827"/>
      <c r="FPT5" s="827"/>
      <c r="FPU5" s="827"/>
      <c r="FPV5" s="827"/>
      <c r="FPW5" s="827"/>
      <c r="FPX5" s="826"/>
      <c r="FPY5" s="827"/>
      <c r="FPZ5" s="827"/>
      <c r="FQA5" s="827"/>
      <c r="FQB5" s="827"/>
      <c r="FQC5" s="827"/>
      <c r="FQD5" s="827"/>
      <c r="FQE5" s="827"/>
      <c r="FQF5" s="827"/>
      <c r="FQG5" s="827"/>
      <c r="FQH5" s="827"/>
      <c r="FQI5" s="827"/>
      <c r="FQJ5" s="827"/>
      <c r="FQK5" s="827"/>
      <c r="FQL5" s="827"/>
      <c r="FQM5" s="827"/>
      <c r="FQN5" s="827"/>
      <c r="FQO5" s="827"/>
      <c r="FQP5" s="827"/>
      <c r="FQQ5" s="827"/>
      <c r="FQR5" s="827"/>
      <c r="FQS5" s="827"/>
      <c r="FQT5" s="827"/>
      <c r="FQU5" s="827"/>
      <c r="FQV5" s="827"/>
      <c r="FQW5" s="827"/>
      <c r="FQX5" s="827"/>
      <c r="FQY5" s="827"/>
      <c r="FQZ5" s="827"/>
      <c r="FRA5" s="827"/>
      <c r="FRB5" s="827"/>
      <c r="FRC5" s="826"/>
      <c r="FRD5" s="827"/>
      <c r="FRE5" s="827"/>
      <c r="FRF5" s="827"/>
      <c r="FRG5" s="827"/>
      <c r="FRH5" s="827"/>
      <c r="FRI5" s="827"/>
      <c r="FRJ5" s="827"/>
      <c r="FRK5" s="827"/>
      <c r="FRL5" s="827"/>
      <c r="FRM5" s="827"/>
      <c r="FRN5" s="827"/>
      <c r="FRO5" s="827"/>
      <c r="FRP5" s="827"/>
      <c r="FRQ5" s="827"/>
      <c r="FRR5" s="827"/>
      <c r="FRS5" s="827"/>
      <c r="FRT5" s="827"/>
      <c r="FRU5" s="827"/>
      <c r="FRV5" s="827"/>
      <c r="FRW5" s="827"/>
      <c r="FRX5" s="827"/>
      <c r="FRY5" s="827"/>
      <c r="FRZ5" s="827"/>
      <c r="FSA5" s="827"/>
      <c r="FSB5" s="827"/>
      <c r="FSC5" s="827"/>
      <c r="FSD5" s="827"/>
      <c r="FSE5" s="827"/>
      <c r="FSF5" s="827"/>
      <c r="FSG5" s="827"/>
      <c r="FSH5" s="826"/>
      <c r="FSI5" s="827"/>
      <c r="FSJ5" s="827"/>
      <c r="FSK5" s="827"/>
      <c r="FSL5" s="827"/>
      <c r="FSM5" s="827"/>
      <c r="FSN5" s="827"/>
      <c r="FSO5" s="827"/>
      <c r="FSP5" s="827"/>
      <c r="FSQ5" s="827"/>
      <c r="FSR5" s="827"/>
      <c r="FSS5" s="827"/>
      <c r="FST5" s="827"/>
      <c r="FSU5" s="827"/>
      <c r="FSV5" s="827"/>
      <c r="FSW5" s="827"/>
      <c r="FSX5" s="827"/>
      <c r="FSY5" s="827"/>
      <c r="FSZ5" s="827"/>
      <c r="FTA5" s="827"/>
      <c r="FTB5" s="827"/>
      <c r="FTC5" s="827"/>
      <c r="FTD5" s="827"/>
      <c r="FTE5" s="827"/>
      <c r="FTF5" s="827"/>
      <c r="FTG5" s="827"/>
      <c r="FTH5" s="827"/>
      <c r="FTI5" s="827"/>
      <c r="FTJ5" s="827"/>
      <c r="FTK5" s="827"/>
      <c r="FTL5" s="827"/>
      <c r="FTM5" s="826"/>
      <c r="FTN5" s="827"/>
      <c r="FTO5" s="827"/>
      <c r="FTP5" s="827"/>
      <c r="FTQ5" s="827"/>
      <c r="FTR5" s="827"/>
      <c r="FTS5" s="827"/>
      <c r="FTT5" s="827"/>
      <c r="FTU5" s="827"/>
      <c r="FTV5" s="827"/>
      <c r="FTW5" s="827"/>
      <c r="FTX5" s="827"/>
      <c r="FTY5" s="827"/>
      <c r="FTZ5" s="827"/>
      <c r="FUA5" s="827"/>
      <c r="FUB5" s="827"/>
      <c r="FUC5" s="827"/>
      <c r="FUD5" s="827"/>
      <c r="FUE5" s="827"/>
      <c r="FUF5" s="827"/>
      <c r="FUG5" s="827"/>
      <c r="FUH5" s="827"/>
      <c r="FUI5" s="827"/>
      <c r="FUJ5" s="827"/>
      <c r="FUK5" s="827"/>
      <c r="FUL5" s="827"/>
      <c r="FUM5" s="827"/>
      <c r="FUN5" s="827"/>
      <c r="FUO5" s="827"/>
      <c r="FUP5" s="827"/>
      <c r="FUQ5" s="827"/>
      <c r="FUR5" s="826"/>
      <c r="FUS5" s="827"/>
      <c r="FUT5" s="827"/>
      <c r="FUU5" s="827"/>
      <c r="FUV5" s="827"/>
      <c r="FUW5" s="827"/>
      <c r="FUX5" s="827"/>
      <c r="FUY5" s="827"/>
      <c r="FUZ5" s="827"/>
      <c r="FVA5" s="827"/>
      <c r="FVB5" s="827"/>
      <c r="FVC5" s="827"/>
      <c r="FVD5" s="827"/>
      <c r="FVE5" s="827"/>
      <c r="FVF5" s="827"/>
      <c r="FVG5" s="827"/>
      <c r="FVH5" s="827"/>
      <c r="FVI5" s="827"/>
      <c r="FVJ5" s="827"/>
      <c r="FVK5" s="827"/>
      <c r="FVL5" s="827"/>
      <c r="FVM5" s="827"/>
      <c r="FVN5" s="827"/>
      <c r="FVO5" s="827"/>
      <c r="FVP5" s="827"/>
      <c r="FVQ5" s="827"/>
      <c r="FVR5" s="827"/>
      <c r="FVS5" s="827"/>
      <c r="FVT5" s="827"/>
      <c r="FVU5" s="827"/>
      <c r="FVV5" s="827"/>
      <c r="FVW5" s="826"/>
      <c r="FVX5" s="827"/>
      <c r="FVY5" s="827"/>
      <c r="FVZ5" s="827"/>
      <c r="FWA5" s="827"/>
      <c r="FWB5" s="827"/>
      <c r="FWC5" s="827"/>
      <c r="FWD5" s="827"/>
      <c r="FWE5" s="827"/>
      <c r="FWF5" s="827"/>
      <c r="FWG5" s="827"/>
      <c r="FWH5" s="827"/>
      <c r="FWI5" s="827"/>
      <c r="FWJ5" s="827"/>
      <c r="FWK5" s="827"/>
      <c r="FWL5" s="827"/>
      <c r="FWM5" s="827"/>
      <c r="FWN5" s="827"/>
      <c r="FWO5" s="827"/>
      <c r="FWP5" s="827"/>
      <c r="FWQ5" s="827"/>
      <c r="FWR5" s="827"/>
      <c r="FWS5" s="827"/>
      <c r="FWT5" s="827"/>
      <c r="FWU5" s="827"/>
      <c r="FWV5" s="827"/>
      <c r="FWW5" s="827"/>
      <c r="FWX5" s="827"/>
      <c r="FWY5" s="827"/>
      <c r="FWZ5" s="827"/>
      <c r="FXA5" s="827"/>
      <c r="FXB5" s="826"/>
      <c r="FXC5" s="827"/>
      <c r="FXD5" s="827"/>
      <c r="FXE5" s="827"/>
      <c r="FXF5" s="827"/>
      <c r="FXG5" s="827"/>
      <c r="FXH5" s="827"/>
      <c r="FXI5" s="827"/>
      <c r="FXJ5" s="827"/>
      <c r="FXK5" s="827"/>
      <c r="FXL5" s="827"/>
      <c r="FXM5" s="827"/>
      <c r="FXN5" s="827"/>
      <c r="FXO5" s="827"/>
      <c r="FXP5" s="827"/>
      <c r="FXQ5" s="827"/>
      <c r="FXR5" s="827"/>
      <c r="FXS5" s="827"/>
      <c r="FXT5" s="827"/>
      <c r="FXU5" s="827"/>
      <c r="FXV5" s="827"/>
      <c r="FXW5" s="827"/>
      <c r="FXX5" s="827"/>
      <c r="FXY5" s="827"/>
      <c r="FXZ5" s="827"/>
      <c r="FYA5" s="827"/>
      <c r="FYB5" s="827"/>
      <c r="FYC5" s="827"/>
      <c r="FYD5" s="827"/>
      <c r="FYE5" s="827"/>
      <c r="FYF5" s="827"/>
      <c r="FYG5" s="826"/>
      <c r="FYH5" s="827"/>
      <c r="FYI5" s="827"/>
      <c r="FYJ5" s="827"/>
      <c r="FYK5" s="827"/>
      <c r="FYL5" s="827"/>
      <c r="FYM5" s="827"/>
      <c r="FYN5" s="827"/>
      <c r="FYO5" s="827"/>
      <c r="FYP5" s="827"/>
      <c r="FYQ5" s="827"/>
      <c r="FYR5" s="827"/>
      <c r="FYS5" s="827"/>
      <c r="FYT5" s="827"/>
      <c r="FYU5" s="827"/>
      <c r="FYV5" s="827"/>
      <c r="FYW5" s="827"/>
      <c r="FYX5" s="827"/>
      <c r="FYY5" s="827"/>
      <c r="FYZ5" s="827"/>
      <c r="FZA5" s="827"/>
      <c r="FZB5" s="827"/>
      <c r="FZC5" s="827"/>
      <c r="FZD5" s="827"/>
      <c r="FZE5" s="827"/>
      <c r="FZF5" s="827"/>
      <c r="FZG5" s="827"/>
      <c r="FZH5" s="827"/>
      <c r="FZI5" s="827"/>
      <c r="FZJ5" s="827"/>
      <c r="FZK5" s="827"/>
      <c r="FZL5" s="826"/>
      <c r="FZM5" s="827"/>
      <c r="FZN5" s="827"/>
      <c r="FZO5" s="827"/>
      <c r="FZP5" s="827"/>
      <c r="FZQ5" s="827"/>
      <c r="FZR5" s="827"/>
      <c r="FZS5" s="827"/>
      <c r="FZT5" s="827"/>
      <c r="FZU5" s="827"/>
      <c r="FZV5" s="827"/>
      <c r="FZW5" s="827"/>
      <c r="FZX5" s="827"/>
      <c r="FZY5" s="827"/>
      <c r="FZZ5" s="827"/>
      <c r="GAA5" s="827"/>
      <c r="GAB5" s="827"/>
      <c r="GAC5" s="827"/>
      <c r="GAD5" s="827"/>
      <c r="GAE5" s="827"/>
      <c r="GAF5" s="827"/>
      <c r="GAG5" s="827"/>
      <c r="GAH5" s="827"/>
      <c r="GAI5" s="827"/>
      <c r="GAJ5" s="827"/>
      <c r="GAK5" s="827"/>
      <c r="GAL5" s="827"/>
      <c r="GAM5" s="827"/>
      <c r="GAN5" s="827"/>
      <c r="GAO5" s="827"/>
      <c r="GAP5" s="827"/>
      <c r="GAQ5" s="826"/>
      <c r="GAR5" s="827"/>
      <c r="GAS5" s="827"/>
      <c r="GAT5" s="827"/>
      <c r="GAU5" s="827"/>
      <c r="GAV5" s="827"/>
      <c r="GAW5" s="827"/>
      <c r="GAX5" s="827"/>
      <c r="GAY5" s="827"/>
      <c r="GAZ5" s="827"/>
      <c r="GBA5" s="827"/>
      <c r="GBB5" s="827"/>
      <c r="GBC5" s="827"/>
      <c r="GBD5" s="827"/>
      <c r="GBE5" s="827"/>
      <c r="GBF5" s="827"/>
      <c r="GBG5" s="827"/>
      <c r="GBH5" s="827"/>
      <c r="GBI5" s="827"/>
      <c r="GBJ5" s="827"/>
      <c r="GBK5" s="827"/>
      <c r="GBL5" s="827"/>
      <c r="GBM5" s="827"/>
      <c r="GBN5" s="827"/>
      <c r="GBO5" s="827"/>
      <c r="GBP5" s="827"/>
      <c r="GBQ5" s="827"/>
      <c r="GBR5" s="827"/>
      <c r="GBS5" s="827"/>
      <c r="GBT5" s="827"/>
      <c r="GBU5" s="827"/>
      <c r="GBV5" s="826"/>
      <c r="GBW5" s="827"/>
      <c r="GBX5" s="827"/>
      <c r="GBY5" s="827"/>
      <c r="GBZ5" s="827"/>
      <c r="GCA5" s="827"/>
      <c r="GCB5" s="827"/>
      <c r="GCC5" s="827"/>
      <c r="GCD5" s="827"/>
      <c r="GCE5" s="827"/>
      <c r="GCF5" s="827"/>
      <c r="GCG5" s="827"/>
      <c r="GCH5" s="827"/>
      <c r="GCI5" s="827"/>
      <c r="GCJ5" s="827"/>
      <c r="GCK5" s="827"/>
      <c r="GCL5" s="827"/>
      <c r="GCM5" s="827"/>
      <c r="GCN5" s="827"/>
      <c r="GCO5" s="827"/>
      <c r="GCP5" s="827"/>
      <c r="GCQ5" s="827"/>
      <c r="GCR5" s="827"/>
      <c r="GCS5" s="827"/>
      <c r="GCT5" s="827"/>
      <c r="GCU5" s="827"/>
      <c r="GCV5" s="827"/>
      <c r="GCW5" s="827"/>
      <c r="GCX5" s="827"/>
      <c r="GCY5" s="827"/>
      <c r="GCZ5" s="827"/>
      <c r="GDA5" s="826"/>
      <c r="GDB5" s="827"/>
      <c r="GDC5" s="827"/>
      <c r="GDD5" s="827"/>
      <c r="GDE5" s="827"/>
      <c r="GDF5" s="827"/>
      <c r="GDG5" s="827"/>
      <c r="GDH5" s="827"/>
      <c r="GDI5" s="827"/>
      <c r="GDJ5" s="827"/>
      <c r="GDK5" s="827"/>
      <c r="GDL5" s="827"/>
      <c r="GDM5" s="827"/>
      <c r="GDN5" s="827"/>
      <c r="GDO5" s="827"/>
      <c r="GDP5" s="827"/>
      <c r="GDQ5" s="827"/>
      <c r="GDR5" s="827"/>
      <c r="GDS5" s="827"/>
      <c r="GDT5" s="827"/>
      <c r="GDU5" s="827"/>
      <c r="GDV5" s="827"/>
      <c r="GDW5" s="827"/>
      <c r="GDX5" s="827"/>
      <c r="GDY5" s="827"/>
      <c r="GDZ5" s="827"/>
      <c r="GEA5" s="827"/>
      <c r="GEB5" s="827"/>
      <c r="GEC5" s="827"/>
      <c r="GED5" s="827"/>
      <c r="GEE5" s="827"/>
      <c r="GEF5" s="826"/>
      <c r="GEG5" s="827"/>
      <c r="GEH5" s="827"/>
      <c r="GEI5" s="827"/>
      <c r="GEJ5" s="827"/>
      <c r="GEK5" s="827"/>
      <c r="GEL5" s="827"/>
      <c r="GEM5" s="827"/>
      <c r="GEN5" s="827"/>
      <c r="GEO5" s="827"/>
      <c r="GEP5" s="827"/>
      <c r="GEQ5" s="827"/>
      <c r="GER5" s="827"/>
      <c r="GES5" s="827"/>
      <c r="GET5" s="827"/>
      <c r="GEU5" s="827"/>
      <c r="GEV5" s="827"/>
      <c r="GEW5" s="827"/>
      <c r="GEX5" s="827"/>
      <c r="GEY5" s="827"/>
      <c r="GEZ5" s="827"/>
      <c r="GFA5" s="827"/>
      <c r="GFB5" s="827"/>
      <c r="GFC5" s="827"/>
      <c r="GFD5" s="827"/>
      <c r="GFE5" s="827"/>
      <c r="GFF5" s="827"/>
      <c r="GFG5" s="827"/>
      <c r="GFH5" s="827"/>
      <c r="GFI5" s="827"/>
      <c r="GFJ5" s="827"/>
      <c r="GFK5" s="826"/>
      <c r="GFL5" s="827"/>
      <c r="GFM5" s="827"/>
      <c r="GFN5" s="827"/>
      <c r="GFO5" s="827"/>
      <c r="GFP5" s="827"/>
      <c r="GFQ5" s="827"/>
      <c r="GFR5" s="827"/>
      <c r="GFS5" s="827"/>
      <c r="GFT5" s="827"/>
      <c r="GFU5" s="827"/>
      <c r="GFV5" s="827"/>
      <c r="GFW5" s="827"/>
      <c r="GFX5" s="827"/>
      <c r="GFY5" s="827"/>
      <c r="GFZ5" s="827"/>
      <c r="GGA5" s="827"/>
      <c r="GGB5" s="827"/>
      <c r="GGC5" s="827"/>
      <c r="GGD5" s="827"/>
      <c r="GGE5" s="827"/>
      <c r="GGF5" s="827"/>
      <c r="GGG5" s="827"/>
      <c r="GGH5" s="827"/>
      <c r="GGI5" s="827"/>
      <c r="GGJ5" s="827"/>
      <c r="GGK5" s="827"/>
      <c r="GGL5" s="827"/>
      <c r="GGM5" s="827"/>
      <c r="GGN5" s="827"/>
      <c r="GGO5" s="827"/>
      <c r="GGP5" s="826"/>
      <c r="GGQ5" s="827"/>
      <c r="GGR5" s="827"/>
      <c r="GGS5" s="827"/>
      <c r="GGT5" s="827"/>
      <c r="GGU5" s="827"/>
      <c r="GGV5" s="827"/>
      <c r="GGW5" s="827"/>
      <c r="GGX5" s="827"/>
      <c r="GGY5" s="827"/>
      <c r="GGZ5" s="827"/>
      <c r="GHA5" s="827"/>
      <c r="GHB5" s="827"/>
      <c r="GHC5" s="827"/>
      <c r="GHD5" s="827"/>
      <c r="GHE5" s="827"/>
      <c r="GHF5" s="827"/>
      <c r="GHG5" s="827"/>
      <c r="GHH5" s="827"/>
      <c r="GHI5" s="827"/>
      <c r="GHJ5" s="827"/>
      <c r="GHK5" s="827"/>
      <c r="GHL5" s="827"/>
      <c r="GHM5" s="827"/>
      <c r="GHN5" s="827"/>
      <c r="GHO5" s="827"/>
      <c r="GHP5" s="827"/>
      <c r="GHQ5" s="827"/>
      <c r="GHR5" s="827"/>
      <c r="GHS5" s="827"/>
      <c r="GHT5" s="827"/>
      <c r="GHU5" s="826"/>
      <c r="GHV5" s="827"/>
      <c r="GHW5" s="827"/>
      <c r="GHX5" s="827"/>
      <c r="GHY5" s="827"/>
      <c r="GHZ5" s="827"/>
      <c r="GIA5" s="827"/>
      <c r="GIB5" s="827"/>
      <c r="GIC5" s="827"/>
      <c r="GID5" s="827"/>
      <c r="GIE5" s="827"/>
      <c r="GIF5" s="827"/>
      <c r="GIG5" s="827"/>
      <c r="GIH5" s="827"/>
      <c r="GII5" s="827"/>
      <c r="GIJ5" s="827"/>
      <c r="GIK5" s="827"/>
      <c r="GIL5" s="827"/>
      <c r="GIM5" s="827"/>
      <c r="GIN5" s="827"/>
      <c r="GIO5" s="827"/>
      <c r="GIP5" s="827"/>
      <c r="GIQ5" s="827"/>
      <c r="GIR5" s="827"/>
      <c r="GIS5" s="827"/>
      <c r="GIT5" s="827"/>
      <c r="GIU5" s="827"/>
      <c r="GIV5" s="827"/>
      <c r="GIW5" s="827"/>
      <c r="GIX5" s="827"/>
      <c r="GIY5" s="827"/>
      <c r="GIZ5" s="826"/>
      <c r="GJA5" s="827"/>
      <c r="GJB5" s="827"/>
      <c r="GJC5" s="827"/>
      <c r="GJD5" s="827"/>
      <c r="GJE5" s="827"/>
      <c r="GJF5" s="827"/>
      <c r="GJG5" s="827"/>
      <c r="GJH5" s="827"/>
      <c r="GJI5" s="827"/>
      <c r="GJJ5" s="827"/>
      <c r="GJK5" s="827"/>
      <c r="GJL5" s="827"/>
      <c r="GJM5" s="827"/>
      <c r="GJN5" s="827"/>
      <c r="GJO5" s="827"/>
      <c r="GJP5" s="827"/>
      <c r="GJQ5" s="827"/>
      <c r="GJR5" s="827"/>
      <c r="GJS5" s="827"/>
      <c r="GJT5" s="827"/>
      <c r="GJU5" s="827"/>
      <c r="GJV5" s="827"/>
      <c r="GJW5" s="827"/>
      <c r="GJX5" s="827"/>
      <c r="GJY5" s="827"/>
      <c r="GJZ5" s="827"/>
      <c r="GKA5" s="827"/>
      <c r="GKB5" s="827"/>
      <c r="GKC5" s="827"/>
      <c r="GKD5" s="827"/>
      <c r="GKE5" s="826"/>
      <c r="GKF5" s="827"/>
      <c r="GKG5" s="827"/>
      <c r="GKH5" s="827"/>
      <c r="GKI5" s="827"/>
      <c r="GKJ5" s="827"/>
      <c r="GKK5" s="827"/>
      <c r="GKL5" s="827"/>
      <c r="GKM5" s="827"/>
      <c r="GKN5" s="827"/>
      <c r="GKO5" s="827"/>
      <c r="GKP5" s="827"/>
      <c r="GKQ5" s="827"/>
      <c r="GKR5" s="827"/>
      <c r="GKS5" s="827"/>
      <c r="GKT5" s="827"/>
      <c r="GKU5" s="827"/>
      <c r="GKV5" s="827"/>
      <c r="GKW5" s="827"/>
      <c r="GKX5" s="827"/>
      <c r="GKY5" s="827"/>
      <c r="GKZ5" s="827"/>
      <c r="GLA5" s="827"/>
      <c r="GLB5" s="827"/>
      <c r="GLC5" s="827"/>
      <c r="GLD5" s="827"/>
      <c r="GLE5" s="827"/>
      <c r="GLF5" s="827"/>
      <c r="GLG5" s="827"/>
      <c r="GLH5" s="827"/>
      <c r="GLI5" s="827"/>
      <c r="GLJ5" s="826"/>
      <c r="GLK5" s="827"/>
      <c r="GLL5" s="827"/>
      <c r="GLM5" s="827"/>
      <c r="GLN5" s="827"/>
      <c r="GLO5" s="827"/>
      <c r="GLP5" s="827"/>
      <c r="GLQ5" s="827"/>
      <c r="GLR5" s="827"/>
      <c r="GLS5" s="827"/>
      <c r="GLT5" s="827"/>
      <c r="GLU5" s="827"/>
      <c r="GLV5" s="827"/>
      <c r="GLW5" s="827"/>
      <c r="GLX5" s="827"/>
      <c r="GLY5" s="827"/>
      <c r="GLZ5" s="827"/>
      <c r="GMA5" s="827"/>
      <c r="GMB5" s="827"/>
      <c r="GMC5" s="827"/>
      <c r="GMD5" s="827"/>
      <c r="GME5" s="827"/>
      <c r="GMF5" s="827"/>
      <c r="GMG5" s="827"/>
      <c r="GMH5" s="827"/>
      <c r="GMI5" s="827"/>
      <c r="GMJ5" s="827"/>
      <c r="GMK5" s="827"/>
      <c r="GML5" s="827"/>
      <c r="GMM5" s="827"/>
      <c r="GMN5" s="827"/>
      <c r="GMO5" s="826"/>
      <c r="GMP5" s="827"/>
      <c r="GMQ5" s="827"/>
      <c r="GMR5" s="827"/>
      <c r="GMS5" s="827"/>
      <c r="GMT5" s="827"/>
      <c r="GMU5" s="827"/>
      <c r="GMV5" s="827"/>
      <c r="GMW5" s="827"/>
      <c r="GMX5" s="827"/>
      <c r="GMY5" s="827"/>
      <c r="GMZ5" s="827"/>
      <c r="GNA5" s="827"/>
      <c r="GNB5" s="827"/>
      <c r="GNC5" s="827"/>
      <c r="GND5" s="827"/>
      <c r="GNE5" s="827"/>
      <c r="GNF5" s="827"/>
      <c r="GNG5" s="827"/>
      <c r="GNH5" s="827"/>
      <c r="GNI5" s="827"/>
      <c r="GNJ5" s="827"/>
      <c r="GNK5" s="827"/>
      <c r="GNL5" s="827"/>
      <c r="GNM5" s="827"/>
      <c r="GNN5" s="827"/>
      <c r="GNO5" s="827"/>
      <c r="GNP5" s="827"/>
      <c r="GNQ5" s="827"/>
      <c r="GNR5" s="827"/>
      <c r="GNS5" s="827"/>
      <c r="GNT5" s="826"/>
      <c r="GNU5" s="827"/>
      <c r="GNV5" s="827"/>
      <c r="GNW5" s="827"/>
      <c r="GNX5" s="827"/>
      <c r="GNY5" s="827"/>
      <c r="GNZ5" s="827"/>
      <c r="GOA5" s="827"/>
      <c r="GOB5" s="827"/>
      <c r="GOC5" s="827"/>
      <c r="GOD5" s="827"/>
      <c r="GOE5" s="827"/>
      <c r="GOF5" s="827"/>
      <c r="GOG5" s="827"/>
      <c r="GOH5" s="827"/>
      <c r="GOI5" s="827"/>
      <c r="GOJ5" s="827"/>
      <c r="GOK5" s="827"/>
      <c r="GOL5" s="827"/>
      <c r="GOM5" s="827"/>
      <c r="GON5" s="827"/>
      <c r="GOO5" s="827"/>
      <c r="GOP5" s="827"/>
      <c r="GOQ5" s="827"/>
      <c r="GOR5" s="827"/>
      <c r="GOS5" s="827"/>
      <c r="GOT5" s="827"/>
      <c r="GOU5" s="827"/>
      <c r="GOV5" s="827"/>
      <c r="GOW5" s="827"/>
      <c r="GOX5" s="827"/>
      <c r="GOY5" s="826"/>
      <c r="GOZ5" s="827"/>
      <c r="GPA5" s="827"/>
      <c r="GPB5" s="827"/>
      <c r="GPC5" s="827"/>
      <c r="GPD5" s="827"/>
      <c r="GPE5" s="827"/>
      <c r="GPF5" s="827"/>
      <c r="GPG5" s="827"/>
      <c r="GPH5" s="827"/>
      <c r="GPI5" s="827"/>
      <c r="GPJ5" s="827"/>
      <c r="GPK5" s="827"/>
      <c r="GPL5" s="827"/>
      <c r="GPM5" s="827"/>
      <c r="GPN5" s="827"/>
      <c r="GPO5" s="827"/>
      <c r="GPP5" s="827"/>
      <c r="GPQ5" s="827"/>
      <c r="GPR5" s="827"/>
      <c r="GPS5" s="827"/>
      <c r="GPT5" s="827"/>
      <c r="GPU5" s="827"/>
      <c r="GPV5" s="827"/>
      <c r="GPW5" s="827"/>
      <c r="GPX5" s="827"/>
      <c r="GPY5" s="827"/>
      <c r="GPZ5" s="827"/>
      <c r="GQA5" s="827"/>
      <c r="GQB5" s="827"/>
      <c r="GQC5" s="827"/>
      <c r="GQD5" s="826"/>
      <c r="GQE5" s="827"/>
      <c r="GQF5" s="827"/>
      <c r="GQG5" s="827"/>
      <c r="GQH5" s="827"/>
      <c r="GQI5" s="827"/>
      <c r="GQJ5" s="827"/>
      <c r="GQK5" s="827"/>
      <c r="GQL5" s="827"/>
      <c r="GQM5" s="827"/>
      <c r="GQN5" s="827"/>
      <c r="GQO5" s="827"/>
      <c r="GQP5" s="827"/>
      <c r="GQQ5" s="827"/>
      <c r="GQR5" s="827"/>
      <c r="GQS5" s="827"/>
      <c r="GQT5" s="827"/>
      <c r="GQU5" s="827"/>
      <c r="GQV5" s="827"/>
      <c r="GQW5" s="827"/>
      <c r="GQX5" s="827"/>
      <c r="GQY5" s="827"/>
      <c r="GQZ5" s="827"/>
      <c r="GRA5" s="827"/>
      <c r="GRB5" s="827"/>
      <c r="GRC5" s="827"/>
      <c r="GRD5" s="827"/>
      <c r="GRE5" s="827"/>
      <c r="GRF5" s="827"/>
      <c r="GRG5" s="827"/>
      <c r="GRH5" s="827"/>
      <c r="GRI5" s="826"/>
      <c r="GRJ5" s="827"/>
      <c r="GRK5" s="827"/>
      <c r="GRL5" s="827"/>
      <c r="GRM5" s="827"/>
      <c r="GRN5" s="827"/>
      <c r="GRO5" s="827"/>
      <c r="GRP5" s="827"/>
      <c r="GRQ5" s="827"/>
      <c r="GRR5" s="827"/>
      <c r="GRS5" s="827"/>
      <c r="GRT5" s="827"/>
      <c r="GRU5" s="827"/>
      <c r="GRV5" s="827"/>
      <c r="GRW5" s="827"/>
      <c r="GRX5" s="827"/>
      <c r="GRY5" s="827"/>
      <c r="GRZ5" s="827"/>
      <c r="GSA5" s="827"/>
      <c r="GSB5" s="827"/>
      <c r="GSC5" s="827"/>
      <c r="GSD5" s="827"/>
      <c r="GSE5" s="827"/>
      <c r="GSF5" s="827"/>
      <c r="GSG5" s="827"/>
      <c r="GSH5" s="827"/>
      <c r="GSI5" s="827"/>
      <c r="GSJ5" s="827"/>
      <c r="GSK5" s="827"/>
      <c r="GSL5" s="827"/>
      <c r="GSM5" s="827"/>
      <c r="GSN5" s="826"/>
      <c r="GSO5" s="827"/>
      <c r="GSP5" s="827"/>
      <c r="GSQ5" s="827"/>
      <c r="GSR5" s="827"/>
      <c r="GSS5" s="827"/>
      <c r="GST5" s="827"/>
      <c r="GSU5" s="827"/>
      <c r="GSV5" s="827"/>
      <c r="GSW5" s="827"/>
      <c r="GSX5" s="827"/>
      <c r="GSY5" s="827"/>
      <c r="GSZ5" s="827"/>
      <c r="GTA5" s="827"/>
      <c r="GTB5" s="827"/>
      <c r="GTC5" s="827"/>
      <c r="GTD5" s="827"/>
      <c r="GTE5" s="827"/>
      <c r="GTF5" s="827"/>
      <c r="GTG5" s="827"/>
      <c r="GTH5" s="827"/>
      <c r="GTI5" s="827"/>
      <c r="GTJ5" s="827"/>
      <c r="GTK5" s="827"/>
      <c r="GTL5" s="827"/>
      <c r="GTM5" s="827"/>
      <c r="GTN5" s="827"/>
      <c r="GTO5" s="827"/>
      <c r="GTP5" s="827"/>
      <c r="GTQ5" s="827"/>
      <c r="GTR5" s="827"/>
      <c r="GTS5" s="826"/>
      <c r="GTT5" s="827"/>
      <c r="GTU5" s="827"/>
      <c r="GTV5" s="827"/>
      <c r="GTW5" s="827"/>
      <c r="GTX5" s="827"/>
      <c r="GTY5" s="827"/>
      <c r="GTZ5" s="827"/>
      <c r="GUA5" s="827"/>
      <c r="GUB5" s="827"/>
      <c r="GUC5" s="827"/>
      <c r="GUD5" s="827"/>
      <c r="GUE5" s="827"/>
      <c r="GUF5" s="827"/>
      <c r="GUG5" s="827"/>
      <c r="GUH5" s="827"/>
      <c r="GUI5" s="827"/>
      <c r="GUJ5" s="827"/>
      <c r="GUK5" s="827"/>
      <c r="GUL5" s="827"/>
      <c r="GUM5" s="827"/>
      <c r="GUN5" s="827"/>
      <c r="GUO5" s="827"/>
      <c r="GUP5" s="827"/>
      <c r="GUQ5" s="827"/>
      <c r="GUR5" s="827"/>
      <c r="GUS5" s="827"/>
      <c r="GUT5" s="827"/>
      <c r="GUU5" s="827"/>
      <c r="GUV5" s="827"/>
      <c r="GUW5" s="827"/>
      <c r="GUX5" s="826"/>
      <c r="GUY5" s="827"/>
      <c r="GUZ5" s="827"/>
      <c r="GVA5" s="827"/>
      <c r="GVB5" s="827"/>
      <c r="GVC5" s="827"/>
      <c r="GVD5" s="827"/>
      <c r="GVE5" s="827"/>
      <c r="GVF5" s="827"/>
      <c r="GVG5" s="827"/>
      <c r="GVH5" s="827"/>
      <c r="GVI5" s="827"/>
      <c r="GVJ5" s="827"/>
      <c r="GVK5" s="827"/>
      <c r="GVL5" s="827"/>
      <c r="GVM5" s="827"/>
      <c r="GVN5" s="827"/>
      <c r="GVO5" s="827"/>
      <c r="GVP5" s="827"/>
      <c r="GVQ5" s="827"/>
      <c r="GVR5" s="827"/>
      <c r="GVS5" s="827"/>
      <c r="GVT5" s="827"/>
      <c r="GVU5" s="827"/>
      <c r="GVV5" s="827"/>
      <c r="GVW5" s="827"/>
      <c r="GVX5" s="827"/>
      <c r="GVY5" s="827"/>
      <c r="GVZ5" s="827"/>
      <c r="GWA5" s="827"/>
      <c r="GWB5" s="827"/>
      <c r="GWC5" s="826"/>
      <c r="GWD5" s="827"/>
      <c r="GWE5" s="827"/>
      <c r="GWF5" s="827"/>
      <c r="GWG5" s="827"/>
      <c r="GWH5" s="827"/>
      <c r="GWI5" s="827"/>
      <c r="GWJ5" s="827"/>
      <c r="GWK5" s="827"/>
      <c r="GWL5" s="827"/>
      <c r="GWM5" s="827"/>
      <c r="GWN5" s="827"/>
      <c r="GWO5" s="827"/>
      <c r="GWP5" s="827"/>
      <c r="GWQ5" s="827"/>
      <c r="GWR5" s="827"/>
      <c r="GWS5" s="827"/>
      <c r="GWT5" s="827"/>
      <c r="GWU5" s="827"/>
      <c r="GWV5" s="827"/>
      <c r="GWW5" s="827"/>
      <c r="GWX5" s="827"/>
      <c r="GWY5" s="827"/>
      <c r="GWZ5" s="827"/>
      <c r="GXA5" s="827"/>
      <c r="GXB5" s="827"/>
      <c r="GXC5" s="827"/>
      <c r="GXD5" s="827"/>
      <c r="GXE5" s="827"/>
      <c r="GXF5" s="827"/>
      <c r="GXG5" s="827"/>
      <c r="GXH5" s="826"/>
      <c r="GXI5" s="827"/>
      <c r="GXJ5" s="827"/>
      <c r="GXK5" s="827"/>
      <c r="GXL5" s="827"/>
      <c r="GXM5" s="827"/>
      <c r="GXN5" s="827"/>
      <c r="GXO5" s="827"/>
      <c r="GXP5" s="827"/>
      <c r="GXQ5" s="827"/>
      <c r="GXR5" s="827"/>
      <c r="GXS5" s="827"/>
      <c r="GXT5" s="827"/>
      <c r="GXU5" s="827"/>
      <c r="GXV5" s="827"/>
      <c r="GXW5" s="827"/>
      <c r="GXX5" s="827"/>
      <c r="GXY5" s="827"/>
      <c r="GXZ5" s="827"/>
      <c r="GYA5" s="827"/>
      <c r="GYB5" s="827"/>
      <c r="GYC5" s="827"/>
      <c r="GYD5" s="827"/>
      <c r="GYE5" s="827"/>
      <c r="GYF5" s="827"/>
      <c r="GYG5" s="827"/>
      <c r="GYH5" s="827"/>
      <c r="GYI5" s="827"/>
      <c r="GYJ5" s="827"/>
      <c r="GYK5" s="827"/>
      <c r="GYL5" s="827"/>
      <c r="GYM5" s="826"/>
      <c r="GYN5" s="827"/>
      <c r="GYO5" s="827"/>
      <c r="GYP5" s="827"/>
      <c r="GYQ5" s="827"/>
      <c r="GYR5" s="827"/>
      <c r="GYS5" s="827"/>
      <c r="GYT5" s="827"/>
      <c r="GYU5" s="827"/>
      <c r="GYV5" s="827"/>
      <c r="GYW5" s="827"/>
      <c r="GYX5" s="827"/>
      <c r="GYY5" s="827"/>
      <c r="GYZ5" s="827"/>
      <c r="GZA5" s="827"/>
      <c r="GZB5" s="827"/>
      <c r="GZC5" s="827"/>
      <c r="GZD5" s="827"/>
      <c r="GZE5" s="827"/>
      <c r="GZF5" s="827"/>
      <c r="GZG5" s="827"/>
      <c r="GZH5" s="827"/>
      <c r="GZI5" s="827"/>
      <c r="GZJ5" s="827"/>
      <c r="GZK5" s="827"/>
      <c r="GZL5" s="827"/>
      <c r="GZM5" s="827"/>
      <c r="GZN5" s="827"/>
      <c r="GZO5" s="827"/>
      <c r="GZP5" s="827"/>
      <c r="GZQ5" s="827"/>
      <c r="GZR5" s="826"/>
      <c r="GZS5" s="827"/>
      <c r="GZT5" s="827"/>
      <c r="GZU5" s="827"/>
      <c r="GZV5" s="827"/>
      <c r="GZW5" s="827"/>
      <c r="GZX5" s="827"/>
      <c r="GZY5" s="827"/>
      <c r="GZZ5" s="827"/>
      <c r="HAA5" s="827"/>
      <c r="HAB5" s="827"/>
      <c r="HAC5" s="827"/>
      <c r="HAD5" s="827"/>
      <c r="HAE5" s="827"/>
      <c r="HAF5" s="827"/>
      <c r="HAG5" s="827"/>
      <c r="HAH5" s="827"/>
      <c r="HAI5" s="827"/>
      <c r="HAJ5" s="827"/>
      <c r="HAK5" s="827"/>
      <c r="HAL5" s="827"/>
      <c r="HAM5" s="827"/>
      <c r="HAN5" s="827"/>
      <c r="HAO5" s="827"/>
      <c r="HAP5" s="827"/>
      <c r="HAQ5" s="827"/>
      <c r="HAR5" s="827"/>
      <c r="HAS5" s="827"/>
      <c r="HAT5" s="827"/>
      <c r="HAU5" s="827"/>
      <c r="HAV5" s="827"/>
      <c r="HAW5" s="826"/>
      <c r="HAX5" s="827"/>
      <c r="HAY5" s="827"/>
      <c r="HAZ5" s="827"/>
      <c r="HBA5" s="827"/>
      <c r="HBB5" s="827"/>
      <c r="HBC5" s="827"/>
      <c r="HBD5" s="827"/>
      <c r="HBE5" s="827"/>
      <c r="HBF5" s="827"/>
      <c r="HBG5" s="827"/>
      <c r="HBH5" s="827"/>
      <c r="HBI5" s="827"/>
      <c r="HBJ5" s="827"/>
      <c r="HBK5" s="827"/>
      <c r="HBL5" s="827"/>
      <c r="HBM5" s="827"/>
      <c r="HBN5" s="827"/>
      <c r="HBO5" s="827"/>
      <c r="HBP5" s="827"/>
      <c r="HBQ5" s="827"/>
      <c r="HBR5" s="827"/>
      <c r="HBS5" s="827"/>
      <c r="HBT5" s="827"/>
      <c r="HBU5" s="827"/>
      <c r="HBV5" s="827"/>
      <c r="HBW5" s="827"/>
      <c r="HBX5" s="827"/>
      <c r="HBY5" s="827"/>
      <c r="HBZ5" s="827"/>
      <c r="HCA5" s="827"/>
      <c r="HCB5" s="826"/>
      <c r="HCC5" s="827"/>
      <c r="HCD5" s="827"/>
      <c r="HCE5" s="827"/>
      <c r="HCF5" s="827"/>
      <c r="HCG5" s="827"/>
      <c r="HCH5" s="827"/>
      <c r="HCI5" s="827"/>
      <c r="HCJ5" s="827"/>
      <c r="HCK5" s="827"/>
      <c r="HCL5" s="827"/>
      <c r="HCM5" s="827"/>
      <c r="HCN5" s="827"/>
      <c r="HCO5" s="827"/>
      <c r="HCP5" s="827"/>
      <c r="HCQ5" s="827"/>
      <c r="HCR5" s="827"/>
      <c r="HCS5" s="827"/>
      <c r="HCT5" s="827"/>
      <c r="HCU5" s="827"/>
      <c r="HCV5" s="827"/>
      <c r="HCW5" s="827"/>
      <c r="HCX5" s="827"/>
      <c r="HCY5" s="827"/>
      <c r="HCZ5" s="827"/>
      <c r="HDA5" s="827"/>
      <c r="HDB5" s="827"/>
      <c r="HDC5" s="827"/>
      <c r="HDD5" s="827"/>
      <c r="HDE5" s="827"/>
      <c r="HDF5" s="827"/>
      <c r="HDG5" s="826"/>
      <c r="HDH5" s="827"/>
      <c r="HDI5" s="827"/>
      <c r="HDJ5" s="827"/>
      <c r="HDK5" s="827"/>
      <c r="HDL5" s="827"/>
      <c r="HDM5" s="827"/>
      <c r="HDN5" s="827"/>
      <c r="HDO5" s="827"/>
      <c r="HDP5" s="827"/>
      <c r="HDQ5" s="827"/>
      <c r="HDR5" s="827"/>
      <c r="HDS5" s="827"/>
      <c r="HDT5" s="827"/>
      <c r="HDU5" s="827"/>
      <c r="HDV5" s="827"/>
      <c r="HDW5" s="827"/>
      <c r="HDX5" s="827"/>
      <c r="HDY5" s="827"/>
      <c r="HDZ5" s="827"/>
      <c r="HEA5" s="827"/>
      <c r="HEB5" s="827"/>
      <c r="HEC5" s="827"/>
      <c r="HED5" s="827"/>
      <c r="HEE5" s="827"/>
      <c r="HEF5" s="827"/>
      <c r="HEG5" s="827"/>
      <c r="HEH5" s="827"/>
      <c r="HEI5" s="827"/>
      <c r="HEJ5" s="827"/>
      <c r="HEK5" s="827"/>
      <c r="HEL5" s="826"/>
      <c r="HEM5" s="827"/>
      <c r="HEN5" s="827"/>
      <c r="HEO5" s="827"/>
      <c r="HEP5" s="827"/>
      <c r="HEQ5" s="827"/>
      <c r="HER5" s="827"/>
      <c r="HES5" s="827"/>
      <c r="HET5" s="827"/>
      <c r="HEU5" s="827"/>
      <c r="HEV5" s="827"/>
      <c r="HEW5" s="827"/>
      <c r="HEX5" s="827"/>
      <c r="HEY5" s="827"/>
      <c r="HEZ5" s="827"/>
      <c r="HFA5" s="827"/>
      <c r="HFB5" s="827"/>
      <c r="HFC5" s="827"/>
      <c r="HFD5" s="827"/>
      <c r="HFE5" s="827"/>
      <c r="HFF5" s="827"/>
      <c r="HFG5" s="827"/>
      <c r="HFH5" s="827"/>
      <c r="HFI5" s="827"/>
      <c r="HFJ5" s="827"/>
      <c r="HFK5" s="827"/>
      <c r="HFL5" s="827"/>
      <c r="HFM5" s="827"/>
      <c r="HFN5" s="827"/>
      <c r="HFO5" s="827"/>
      <c r="HFP5" s="827"/>
      <c r="HFQ5" s="826"/>
      <c r="HFR5" s="827"/>
      <c r="HFS5" s="827"/>
      <c r="HFT5" s="827"/>
      <c r="HFU5" s="827"/>
      <c r="HFV5" s="827"/>
      <c r="HFW5" s="827"/>
      <c r="HFX5" s="827"/>
      <c r="HFY5" s="827"/>
      <c r="HFZ5" s="827"/>
      <c r="HGA5" s="827"/>
      <c r="HGB5" s="827"/>
      <c r="HGC5" s="827"/>
      <c r="HGD5" s="827"/>
      <c r="HGE5" s="827"/>
      <c r="HGF5" s="827"/>
      <c r="HGG5" s="827"/>
      <c r="HGH5" s="827"/>
      <c r="HGI5" s="827"/>
      <c r="HGJ5" s="827"/>
      <c r="HGK5" s="827"/>
      <c r="HGL5" s="827"/>
      <c r="HGM5" s="827"/>
      <c r="HGN5" s="827"/>
      <c r="HGO5" s="827"/>
      <c r="HGP5" s="827"/>
      <c r="HGQ5" s="827"/>
      <c r="HGR5" s="827"/>
      <c r="HGS5" s="827"/>
      <c r="HGT5" s="827"/>
      <c r="HGU5" s="827"/>
      <c r="HGV5" s="826"/>
      <c r="HGW5" s="827"/>
      <c r="HGX5" s="827"/>
      <c r="HGY5" s="827"/>
      <c r="HGZ5" s="827"/>
      <c r="HHA5" s="827"/>
      <c r="HHB5" s="827"/>
      <c r="HHC5" s="827"/>
      <c r="HHD5" s="827"/>
      <c r="HHE5" s="827"/>
      <c r="HHF5" s="827"/>
      <c r="HHG5" s="827"/>
      <c r="HHH5" s="827"/>
      <c r="HHI5" s="827"/>
      <c r="HHJ5" s="827"/>
      <c r="HHK5" s="827"/>
      <c r="HHL5" s="827"/>
      <c r="HHM5" s="827"/>
      <c r="HHN5" s="827"/>
      <c r="HHO5" s="827"/>
      <c r="HHP5" s="827"/>
      <c r="HHQ5" s="827"/>
      <c r="HHR5" s="827"/>
      <c r="HHS5" s="827"/>
      <c r="HHT5" s="827"/>
      <c r="HHU5" s="827"/>
      <c r="HHV5" s="827"/>
      <c r="HHW5" s="827"/>
      <c r="HHX5" s="827"/>
      <c r="HHY5" s="827"/>
      <c r="HHZ5" s="827"/>
      <c r="HIA5" s="826"/>
      <c r="HIB5" s="827"/>
      <c r="HIC5" s="827"/>
      <c r="HID5" s="827"/>
      <c r="HIE5" s="827"/>
      <c r="HIF5" s="827"/>
      <c r="HIG5" s="827"/>
      <c r="HIH5" s="827"/>
      <c r="HII5" s="827"/>
      <c r="HIJ5" s="827"/>
      <c r="HIK5" s="827"/>
      <c r="HIL5" s="827"/>
      <c r="HIM5" s="827"/>
      <c r="HIN5" s="827"/>
      <c r="HIO5" s="827"/>
      <c r="HIP5" s="827"/>
      <c r="HIQ5" s="827"/>
      <c r="HIR5" s="827"/>
      <c r="HIS5" s="827"/>
      <c r="HIT5" s="827"/>
      <c r="HIU5" s="827"/>
      <c r="HIV5" s="827"/>
      <c r="HIW5" s="827"/>
      <c r="HIX5" s="827"/>
      <c r="HIY5" s="827"/>
      <c r="HIZ5" s="827"/>
      <c r="HJA5" s="827"/>
      <c r="HJB5" s="827"/>
      <c r="HJC5" s="827"/>
      <c r="HJD5" s="827"/>
      <c r="HJE5" s="827"/>
      <c r="HJF5" s="826"/>
      <c r="HJG5" s="827"/>
      <c r="HJH5" s="827"/>
      <c r="HJI5" s="827"/>
      <c r="HJJ5" s="827"/>
      <c r="HJK5" s="827"/>
      <c r="HJL5" s="827"/>
      <c r="HJM5" s="827"/>
      <c r="HJN5" s="827"/>
      <c r="HJO5" s="827"/>
      <c r="HJP5" s="827"/>
      <c r="HJQ5" s="827"/>
      <c r="HJR5" s="827"/>
      <c r="HJS5" s="827"/>
      <c r="HJT5" s="827"/>
      <c r="HJU5" s="827"/>
      <c r="HJV5" s="827"/>
      <c r="HJW5" s="827"/>
      <c r="HJX5" s="827"/>
      <c r="HJY5" s="827"/>
      <c r="HJZ5" s="827"/>
      <c r="HKA5" s="827"/>
      <c r="HKB5" s="827"/>
      <c r="HKC5" s="827"/>
      <c r="HKD5" s="827"/>
      <c r="HKE5" s="827"/>
      <c r="HKF5" s="827"/>
      <c r="HKG5" s="827"/>
      <c r="HKH5" s="827"/>
      <c r="HKI5" s="827"/>
      <c r="HKJ5" s="827"/>
      <c r="HKK5" s="826"/>
      <c r="HKL5" s="827"/>
      <c r="HKM5" s="827"/>
      <c r="HKN5" s="827"/>
      <c r="HKO5" s="827"/>
      <c r="HKP5" s="827"/>
      <c r="HKQ5" s="827"/>
      <c r="HKR5" s="827"/>
      <c r="HKS5" s="827"/>
      <c r="HKT5" s="827"/>
      <c r="HKU5" s="827"/>
      <c r="HKV5" s="827"/>
      <c r="HKW5" s="827"/>
      <c r="HKX5" s="827"/>
      <c r="HKY5" s="827"/>
      <c r="HKZ5" s="827"/>
      <c r="HLA5" s="827"/>
      <c r="HLB5" s="827"/>
      <c r="HLC5" s="827"/>
      <c r="HLD5" s="827"/>
      <c r="HLE5" s="827"/>
      <c r="HLF5" s="827"/>
      <c r="HLG5" s="827"/>
      <c r="HLH5" s="827"/>
      <c r="HLI5" s="827"/>
      <c r="HLJ5" s="827"/>
      <c r="HLK5" s="827"/>
      <c r="HLL5" s="827"/>
      <c r="HLM5" s="827"/>
      <c r="HLN5" s="827"/>
      <c r="HLO5" s="827"/>
      <c r="HLP5" s="826"/>
      <c r="HLQ5" s="827"/>
      <c r="HLR5" s="827"/>
      <c r="HLS5" s="827"/>
      <c r="HLT5" s="827"/>
      <c r="HLU5" s="827"/>
      <c r="HLV5" s="827"/>
      <c r="HLW5" s="827"/>
      <c r="HLX5" s="827"/>
      <c r="HLY5" s="827"/>
      <c r="HLZ5" s="827"/>
      <c r="HMA5" s="827"/>
      <c r="HMB5" s="827"/>
      <c r="HMC5" s="827"/>
      <c r="HMD5" s="827"/>
      <c r="HME5" s="827"/>
      <c r="HMF5" s="827"/>
      <c r="HMG5" s="827"/>
      <c r="HMH5" s="827"/>
      <c r="HMI5" s="827"/>
      <c r="HMJ5" s="827"/>
      <c r="HMK5" s="827"/>
      <c r="HML5" s="827"/>
      <c r="HMM5" s="827"/>
      <c r="HMN5" s="827"/>
      <c r="HMO5" s="827"/>
      <c r="HMP5" s="827"/>
      <c r="HMQ5" s="827"/>
      <c r="HMR5" s="827"/>
      <c r="HMS5" s="827"/>
      <c r="HMT5" s="827"/>
      <c r="HMU5" s="826"/>
      <c r="HMV5" s="827"/>
      <c r="HMW5" s="827"/>
      <c r="HMX5" s="827"/>
      <c r="HMY5" s="827"/>
      <c r="HMZ5" s="827"/>
      <c r="HNA5" s="827"/>
      <c r="HNB5" s="827"/>
      <c r="HNC5" s="827"/>
      <c r="HND5" s="827"/>
      <c r="HNE5" s="827"/>
      <c r="HNF5" s="827"/>
      <c r="HNG5" s="827"/>
      <c r="HNH5" s="827"/>
      <c r="HNI5" s="827"/>
      <c r="HNJ5" s="827"/>
      <c r="HNK5" s="827"/>
      <c r="HNL5" s="827"/>
      <c r="HNM5" s="827"/>
      <c r="HNN5" s="827"/>
      <c r="HNO5" s="827"/>
      <c r="HNP5" s="827"/>
      <c r="HNQ5" s="827"/>
      <c r="HNR5" s="827"/>
      <c r="HNS5" s="827"/>
      <c r="HNT5" s="827"/>
      <c r="HNU5" s="827"/>
      <c r="HNV5" s="827"/>
      <c r="HNW5" s="827"/>
      <c r="HNX5" s="827"/>
      <c r="HNY5" s="827"/>
      <c r="HNZ5" s="826"/>
      <c r="HOA5" s="827"/>
      <c r="HOB5" s="827"/>
      <c r="HOC5" s="827"/>
      <c r="HOD5" s="827"/>
      <c r="HOE5" s="827"/>
      <c r="HOF5" s="827"/>
      <c r="HOG5" s="827"/>
      <c r="HOH5" s="827"/>
      <c r="HOI5" s="827"/>
      <c r="HOJ5" s="827"/>
      <c r="HOK5" s="827"/>
      <c r="HOL5" s="827"/>
      <c r="HOM5" s="827"/>
      <c r="HON5" s="827"/>
      <c r="HOO5" s="827"/>
      <c r="HOP5" s="827"/>
      <c r="HOQ5" s="827"/>
      <c r="HOR5" s="827"/>
      <c r="HOS5" s="827"/>
      <c r="HOT5" s="827"/>
      <c r="HOU5" s="827"/>
      <c r="HOV5" s="827"/>
      <c r="HOW5" s="827"/>
      <c r="HOX5" s="827"/>
      <c r="HOY5" s="827"/>
      <c r="HOZ5" s="827"/>
      <c r="HPA5" s="827"/>
      <c r="HPB5" s="827"/>
      <c r="HPC5" s="827"/>
      <c r="HPD5" s="827"/>
      <c r="HPE5" s="826"/>
      <c r="HPF5" s="827"/>
      <c r="HPG5" s="827"/>
      <c r="HPH5" s="827"/>
      <c r="HPI5" s="827"/>
      <c r="HPJ5" s="827"/>
      <c r="HPK5" s="827"/>
      <c r="HPL5" s="827"/>
      <c r="HPM5" s="827"/>
      <c r="HPN5" s="827"/>
      <c r="HPO5" s="827"/>
      <c r="HPP5" s="827"/>
      <c r="HPQ5" s="827"/>
      <c r="HPR5" s="827"/>
      <c r="HPS5" s="827"/>
      <c r="HPT5" s="827"/>
      <c r="HPU5" s="827"/>
      <c r="HPV5" s="827"/>
      <c r="HPW5" s="827"/>
      <c r="HPX5" s="827"/>
      <c r="HPY5" s="827"/>
      <c r="HPZ5" s="827"/>
      <c r="HQA5" s="827"/>
      <c r="HQB5" s="827"/>
      <c r="HQC5" s="827"/>
      <c r="HQD5" s="827"/>
      <c r="HQE5" s="827"/>
      <c r="HQF5" s="827"/>
      <c r="HQG5" s="827"/>
      <c r="HQH5" s="827"/>
      <c r="HQI5" s="827"/>
      <c r="HQJ5" s="826"/>
      <c r="HQK5" s="827"/>
      <c r="HQL5" s="827"/>
      <c r="HQM5" s="827"/>
      <c r="HQN5" s="827"/>
      <c r="HQO5" s="827"/>
      <c r="HQP5" s="827"/>
      <c r="HQQ5" s="827"/>
      <c r="HQR5" s="827"/>
      <c r="HQS5" s="827"/>
      <c r="HQT5" s="827"/>
      <c r="HQU5" s="827"/>
      <c r="HQV5" s="827"/>
      <c r="HQW5" s="827"/>
      <c r="HQX5" s="827"/>
      <c r="HQY5" s="827"/>
      <c r="HQZ5" s="827"/>
      <c r="HRA5" s="827"/>
      <c r="HRB5" s="827"/>
      <c r="HRC5" s="827"/>
      <c r="HRD5" s="827"/>
      <c r="HRE5" s="827"/>
      <c r="HRF5" s="827"/>
      <c r="HRG5" s="827"/>
      <c r="HRH5" s="827"/>
      <c r="HRI5" s="827"/>
      <c r="HRJ5" s="827"/>
      <c r="HRK5" s="827"/>
      <c r="HRL5" s="827"/>
      <c r="HRM5" s="827"/>
      <c r="HRN5" s="827"/>
      <c r="HRO5" s="826"/>
      <c r="HRP5" s="827"/>
      <c r="HRQ5" s="827"/>
      <c r="HRR5" s="827"/>
      <c r="HRS5" s="827"/>
      <c r="HRT5" s="827"/>
      <c r="HRU5" s="827"/>
      <c r="HRV5" s="827"/>
      <c r="HRW5" s="827"/>
      <c r="HRX5" s="827"/>
      <c r="HRY5" s="827"/>
      <c r="HRZ5" s="827"/>
      <c r="HSA5" s="827"/>
      <c r="HSB5" s="827"/>
      <c r="HSC5" s="827"/>
      <c r="HSD5" s="827"/>
      <c r="HSE5" s="827"/>
      <c r="HSF5" s="827"/>
      <c r="HSG5" s="827"/>
      <c r="HSH5" s="827"/>
      <c r="HSI5" s="827"/>
      <c r="HSJ5" s="827"/>
      <c r="HSK5" s="827"/>
      <c r="HSL5" s="827"/>
      <c r="HSM5" s="827"/>
      <c r="HSN5" s="827"/>
      <c r="HSO5" s="827"/>
      <c r="HSP5" s="827"/>
      <c r="HSQ5" s="827"/>
      <c r="HSR5" s="827"/>
      <c r="HSS5" s="827"/>
      <c r="HST5" s="826"/>
      <c r="HSU5" s="827"/>
      <c r="HSV5" s="827"/>
      <c r="HSW5" s="827"/>
      <c r="HSX5" s="827"/>
      <c r="HSY5" s="827"/>
      <c r="HSZ5" s="827"/>
      <c r="HTA5" s="827"/>
      <c r="HTB5" s="827"/>
      <c r="HTC5" s="827"/>
      <c r="HTD5" s="827"/>
      <c r="HTE5" s="827"/>
      <c r="HTF5" s="827"/>
      <c r="HTG5" s="827"/>
      <c r="HTH5" s="827"/>
      <c r="HTI5" s="827"/>
      <c r="HTJ5" s="827"/>
      <c r="HTK5" s="827"/>
      <c r="HTL5" s="827"/>
      <c r="HTM5" s="827"/>
      <c r="HTN5" s="827"/>
      <c r="HTO5" s="827"/>
      <c r="HTP5" s="827"/>
      <c r="HTQ5" s="827"/>
      <c r="HTR5" s="827"/>
      <c r="HTS5" s="827"/>
      <c r="HTT5" s="827"/>
      <c r="HTU5" s="827"/>
      <c r="HTV5" s="827"/>
      <c r="HTW5" s="827"/>
      <c r="HTX5" s="827"/>
      <c r="HTY5" s="826"/>
      <c r="HTZ5" s="827"/>
      <c r="HUA5" s="827"/>
      <c r="HUB5" s="827"/>
      <c r="HUC5" s="827"/>
      <c r="HUD5" s="827"/>
      <c r="HUE5" s="827"/>
      <c r="HUF5" s="827"/>
      <c r="HUG5" s="827"/>
      <c r="HUH5" s="827"/>
      <c r="HUI5" s="827"/>
      <c r="HUJ5" s="827"/>
      <c r="HUK5" s="827"/>
      <c r="HUL5" s="827"/>
      <c r="HUM5" s="827"/>
      <c r="HUN5" s="827"/>
      <c r="HUO5" s="827"/>
      <c r="HUP5" s="827"/>
      <c r="HUQ5" s="827"/>
      <c r="HUR5" s="827"/>
      <c r="HUS5" s="827"/>
      <c r="HUT5" s="827"/>
      <c r="HUU5" s="827"/>
      <c r="HUV5" s="827"/>
      <c r="HUW5" s="827"/>
      <c r="HUX5" s="827"/>
      <c r="HUY5" s="827"/>
      <c r="HUZ5" s="827"/>
      <c r="HVA5" s="827"/>
      <c r="HVB5" s="827"/>
      <c r="HVC5" s="827"/>
      <c r="HVD5" s="826"/>
      <c r="HVE5" s="827"/>
      <c r="HVF5" s="827"/>
      <c r="HVG5" s="827"/>
      <c r="HVH5" s="827"/>
      <c r="HVI5" s="827"/>
      <c r="HVJ5" s="827"/>
      <c r="HVK5" s="827"/>
      <c r="HVL5" s="827"/>
      <c r="HVM5" s="827"/>
      <c r="HVN5" s="827"/>
      <c r="HVO5" s="827"/>
      <c r="HVP5" s="827"/>
      <c r="HVQ5" s="827"/>
      <c r="HVR5" s="827"/>
      <c r="HVS5" s="827"/>
      <c r="HVT5" s="827"/>
      <c r="HVU5" s="827"/>
      <c r="HVV5" s="827"/>
      <c r="HVW5" s="827"/>
      <c r="HVX5" s="827"/>
      <c r="HVY5" s="827"/>
      <c r="HVZ5" s="827"/>
      <c r="HWA5" s="827"/>
      <c r="HWB5" s="827"/>
      <c r="HWC5" s="827"/>
      <c r="HWD5" s="827"/>
      <c r="HWE5" s="827"/>
      <c r="HWF5" s="827"/>
      <c r="HWG5" s="827"/>
      <c r="HWH5" s="827"/>
      <c r="HWI5" s="826"/>
      <c r="HWJ5" s="827"/>
      <c r="HWK5" s="827"/>
      <c r="HWL5" s="827"/>
      <c r="HWM5" s="827"/>
      <c r="HWN5" s="827"/>
      <c r="HWO5" s="827"/>
      <c r="HWP5" s="827"/>
      <c r="HWQ5" s="827"/>
      <c r="HWR5" s="827"/>
      <c r="HWS5" s="827"/>
      <c r="HWT5" s="827"/>
      <c r="HWU5" s="827"/>
      <c r="HWV5" s="827"/>
      <c r="HWW5" s="827"/>
      <c r="HWX5" s="827"/>
      <c r="HWY5" s="827"/>
      <c r="HWZ5" s="827"/>
      <c r="HXA5" s="827"/>
      <c r="HXB5" s="827"/>
      <c r="HXC5" s="827"/>
      <c r="HXD5" s="827"/>
      <c r="HXE5" s="827"/>
      <c r="HXF5" s="827"/>
      <c r="HXG5" s="827"/>
      <c r="HXH5" s="827"/>
      <c r="HXI5" s="827"/>
      <c r="HXJ5" s="827"/>
      <c r="HXK5" s="827"/>
      <c r="HXL5" s="827"/>
      <c r="HXM5" s="827"/>
      <c r="HXN5" s="826"/>
      <c r="HXO5" s="827"/>
      <c r="HXP5" s="827"/>
      <c r="HXQ5" s="827"/>
      <c r="HXR5" s="827"/>
      <c r="HXS5" s="827"/>
      <c r="HXT5" s="827"/>
      <c r="HXU5" s="827"/>
      <c r="HXV5" s="827"/>
      <c r="HXW5" s="827"/>
      <c r="HXX5" s="827"/>
      <c r="HXY5" s="827"/>
      <c r="HXZ5" s="827"/>
      <c r="HYA5" s="827"/>
      <c r="HYB5" s="827"/>
      <c r="HYC5" s="827"/>
      <c r="HYD5" s="827"/>
      <c r="HYE5" s="827"/>
      <c r="HYF5" s="827"/>
      <c r="HYG5" s="827"/>
      <c r="HYH5" s="827"/>
      <c r="HYI5" s="827"/>
      <c r="HYJ5" s="827"/>
      <c r="HYK5" s="827"/>
      <c r="HYL5" s="827"/>
      <c r="HYM5" s="827"/>
      <c r="HYN5" s="827"/>
      <c r="HYO5" s="827"/>
      <c r="HYP5" s="827"/>
      <c r="HYQ5" s="827"/>
      <c r="HYR5" s="827"/>
      <c r="HYS5" s="826"/>
      <c r="HYT5" s="827"/>
      <c r="HYU5" s="827"/>
      <c r="HYV5" s="827"/>
      <c r="HYW5" s="827"/>
      <c r="HYX5" s="827"/>
      <c r="HYY5" s="827"/>
      <c r="HYZ5" s="827"/>
      <c r="HZA5" s="827"/>
      <c r="HZB5" s="827"/>
      <c r="HZC5" s="827"/>
      <c r="HZD5" s="827"/>
      <c r="HZE5" s="827"/>
      <c r="HZF5" s="827"/>
      <c r="HZG5" s="827"/>
      <c r="HZH5" s="827"/>
      <c r="HZI5" s="827"/>
      <c r="HZJ5" s="827"/>
      <c r="HZK5" s="827"/>
      <c r="HZL5" s="827"/>
      <c r="HZM5" s="827"/>
      <c r="HZN5" s="827"/>
      <c r="HZO5" s="827"/>
      <c r="HZP5" s="827"/>
      <c r="HZQ5" s="827"/>
      <c r="HZR5" s="827"/>
      <c r="HZS5" s="827"/>
      <c r="HZT5" s="827"/>
      <c r="HZU5" s="827"/>
      <c r="HZV5" s="827"/>
      <c r="HZW5" s="827"/>
      <c r="HZX5" s="826"/>
      <c r="HZY5" s="827"/>
      <c r="HZZ5" s="827"/>
      <c r="IAA5" s="827"/>
      <c r="IAB5" s="827"/>
      <c r="IAC5" s="827"/>
      <c r="IAD5" s="827"/>
      <c r="IAE5" s="827"/>
      <c r="IAF5" s="827"/>
      <c r="IAG5" s="827"/>
      <c r="IAH5" s="827"/>
      <c r="IAI5" s="827"/>
      <c r="IAJ5" s="827"/>
      <c r="IAK5" s="827"/>
      <c r="IAL5" s="827"/>
      <c r="IAM5" s="827"/>
      <c r="IAN5" s="827"/>
      <c r="IAO5" s="827"/>
      <c r="IAP5" s="827"/>
      <c r="IAQ5" s="827"/>
      <c r="IAR5" s="827"/>
      <c r="IAS5" s="827"/>
      <c r="IAT5" s="827"/>
      <c r="IAU5" s="827"/>
      <c r="IAV5" s="827"/>
      <c r="IAW5" s="827"/>
      <c r="IAX5" s="827"/>
      <c r="IAY5" s="827"/>
      <c r="IAZ5" s="827"/>
      <c r="IBA5" s="827"/>
      <c r="IBB5" s="827"/>
      <c r="IBC5" s="826"/>
      <c r="IBD5" s="827"/>
      <c r="IBE5" s="827"/>
      <c r="IBF5" s="827"/>
      <c r="IBG5" s="827"/>
      <c r="IBH5" s="827"/>
      <c r="IBI5" s="827"/>
      <c r="IBJ5" s="827"/>
      <c r="IBK5" s="827"/>
      <c r="IBL5" s="827"/>
      <c r="IBM5" s="827"/>
      <c r="IBN5" s="827"/>
      <c r="IBO5" s="827"/>
      <c r="IBP5" s="827"/>
      <c r="IBQ5" s="827"/>
      <c r="IBR5" s="827"/>
      <c r="IBS5" s="827"/>
      <c r="IBT5" s="827"/>
      <c r="IBU5" s="827"/>
      <c r="IBV5" s="827"/>
      <c r="IBW5" s="827"/>
      <c r="IBX5" s="827"/>
      <c r="IBY5" s="827"/>
      <c r="IBZ5" s="827"/>
      <c r="ICA5" s="827"/>
      <c r="ICB5" s="827"/>
      <c r="ICC5" s="827"/>
      <c r="ICD5" s="827"/>
      <c r="ICE5" s="827"/>
      <c r="ICF5" s="827"/>
      <c r="ICG5" s="827"/>
      <c r="ICH5" s="826"/>
      <c r="ICI5" s="827"/>
      <c r="ICJ5" s="827"/>
      <c r="ICK5" s="827"/>
      <c r="ICL5" s="827"/>
      <c r="ICM5" s="827"/>
      <c r="ICN5" s="827"/>
      <c r="ICO5" s="827"/>
      <c r="ICP5" s="827"/>
      <c r="ICQ5" s="827"/>
      <c r="ICR5" s="827"/>
      <c r="ICS5" s="827"/>
      <c r="ICT5" s="827"/>
      <c r="ICU5" s="827"/>
      <c r="ICV5" s="827"/>
      <c r="ICW5" s="827"/>
      <c r="ICX5" s="827"/>
      <c r="ICY5" s="827"/>
      <c r="ICZ5" s="827"/>
      <c r="IDA5" s="827"/>
      <c r="IDB5" s="827"/>
      <c r="IDC5" s="827"/>
      <c r="IDD5" s="827"/>
      <c r="IDE5" s="827"/>
      <c r="IDF5" s="827"/>
      <c r="IDG5" s="827"/>
      <c r="IDH5" s="827"/>
      <c r="IDI5" s="827"/>
      <c r="IDJ5" s="827"/>
      <c r="IDK5" s="827"/>
      <c r="IDL5" s="827"/>
      <c r="IDM5" s="826"/>
      <c r="IDN5" s="827"/>
      <c r="IDO5" s="827"/>
      <c r="IDP5" s="827"/>
      <c r="IDQ5" s="827"/>
      <c r="IDR5" s="827"/>
      <c r="IDS5" s="827"/>
      <c r="IDT5" s="827"/>
      <c r="IDU5" s="827"/>
      <c r="IDV5" s="827"/>
      <c r="IDW5" s="827"/>
      <c r="IDX5" s="827"/>
      <c r="IDY5" s="827"/>
      <c r="IDZ5" s="827"/>
      <c r="IEA5" s="827"/>
      <c r="IEB5" s="827"/>
      <c r="IEC5" s="827"/>
      <c r="IED5" s="827"/>
      <c r="IEE5" s="827"/>
      <c r="IEF5" s="827"/>
      <c r="IEG5" s="827"/>
      <c r="IEH5" s="827"/>
      <c r="IEI5" s="827"/>
      <c r="IEJ5" s="827"/>
      <c r="IEK5" s="827"/>
      <c r="IEL5" s="827"/>
      <c r="IEM5" s="827"/>
      <c r="IEN5" s="827"/>
      <c r="IEO5" s="827"/>
      <c r="IEP5" s="827"/>
      <c r="IEQ5" s="827"/>
      <c r="IER5" s="826"/>
      <c r="IES5" s="827"/>
      <c r="IET5" s="827"/>
      <c r="IEU5" s="827"/>
      <c r="IEV5" s="827"/>
      <c r="IEW5" s="827"/>
      <c r="IEX5" s="827"/>
      <c r="IEY5" s="827"/>
      <c r="IEZ5" s="827"/>
      <c r="IFA5" s="827"/>
      <c r="IFB5" s="827"/>
      <c r="IFC5" s="827"/>
      <c r="IFD5" s="827"/>
      <c r="IFE5" s="827"/>
      <c r="IFF5" s="827"/>
      <c r="IFG5" s="827"/>
      <c r="IFH5" s="827"/>
      <c r="IFI5" s="827"/>
      <c r="IFJ5" s="827"/>
      <c r="IFK5" s="827"/>
      <c r="IFL5" s="827"/>
      <c r="IFM5" s="827"/>
      <c r="IFN5" s="827"/>
      <c r="IFO5" s="827"/>
      <c r="IFP5" s="827"/>
      <c r="IFQ5" s="827"/>
      <c r="IFR5" s="827"/>
      <c r="IFS5" s="827"/>
      <c r="IFT5" s="827"/>
      <c r="IFU5" s="827"/>
      <c r="IFV5" s="827"/>
      <c r="IFW5" s="826"/>
      <c r="IFX5" s="827"/>
      <c r="IFY5" s="827"/>
      <c r="IFZ5" s="827"/>
      <c r="IGA5" s="827"/>
      <c r="IGB5" s="827"/>
      <c r="IGC5" s="827"/>
      <c r="IGD5" s="827"/>
      <c r="IGE5" s="827"/>
      <c r="IGF5" s="827"/>
      <c r="IGG5" s="827"/>
      <c r="IGH5" s="827"/>
      <c r="IGI5" s="827"/>
      <c r="IGJ5" s="827"/>
      <c r="IGK5" s="827"/>
      <c r="IGL5" s="827"/>
      <c r="IGM5" s="827"/>
      <c r="IGN5" s="827"/>
      <c r="IGO5" s="827"/>
      <c r="IGP5" s="827"/>
      <c r="IGQ5" s="827"/>
      <c r="IGR5" s="827"/>
      <c r="IGS5" s="827"/>
      <c r="IGT5" s="827"/>
      <c r="IGU5" s="827"/>
      <c r="IGV5" s="827"/>
      <c r="IGW5" s="827"/>
      <c r="IGX5" s="827"/>
      <c r="IGY5" s="827"/>
      <c r="IGZ5" s="827"/>
      <c r="IHA5" s="827"/>
      <c r="IHB5" s="826"/>
      <c r="IHC5" s="827"/>
      <c r="IHD5" s="827"/>
      <c r="IHE5" s="827"/>
      <c r="IHF5" s="827"/>
      <c r="IHG5" s="827"/>
      <c r="IHH5" s="827"/>
      <c r="IHI5" s="827"/>
      <c r="IHJ5" s="827"/>
      <c r="IHK5" s="827"/>
      <c r="IHL5" s="827"/>
      <c r="IHM5" s="827"/>
      <c r="IHN5" s="827"/>
      <c r="IHO5" s="827"/>
      <c r="IHP5" s="827"/>
      <c r="IHQ5" s="827"/>
      <c r="IHR5" s="827"/>
      <c r="IHS5" s="827"/>
      <c r="IHT5" s="827"/>
      <c r="IHU5" s="827"/>
      <c r="IHV5" s="827"/>
      <c r="IHW5" s="827"/>
      <c r="IHX5" s="827"/>
      <c r="IHY5" s="827"/>
      <c r="IHZ5" s="827"/>
      <c r="IIA5" s="827"/>
      <c r="IIB5" s="827"/>
      <c r="IIC5" s="827"/>
      <c r="IID5" s="827"/>
      <c r="IIE5" s="827"/>
      <c r="IIF5" s="827"/>
      <c r="IIG5" s="826"/>
      <c r="IIH5" s="827"/>
      <c r="III5" s="827"/>
      <c r="IIJ5" s="827"/>
      <c r="IIK5" s="827"/>
      <c r="IIL5" s="827"/>
      <c r="IIM5" s="827"/>
      <c r="IIN5" s="827"/>
      <c r="IIO5" s="827"/>
      <c r="IIP5" s="827"/>
      <c r="IIQ5" s="827"/>
      <c r="IIR5" s="827"/>
      <c r="IIS5" s="827"/>
      <c r="IIT5" s="827"/>
      <c r="IIU5" s="827"/>
      <c r="IIV5" s="827"/>
      <c r="IIW5" s="827"/>
      <c r="IIX5" s="827"/>
      <c r="IIY5" s="827"/>
      <c r="IIZ5" s="827"/>
      <c r="IJA5" s="827"/>
      <c r="IJB5" s="827"/>
      <c r="IJC5" s="827"/>
      <c r="IJD5" s="827"/>
      <c r="IJE5" s="827"/>
      <c r="IJF5" s="827"/>
      <c r="IJG5" s="827"/>
      <c r="IJH5" s="827"/>
      <c r="IJI5" s="827"/>
      <c r="IJJ5" s="827"/>
      <c r="IJK5" s="827"/>
      <c r="IJL5" s="826"/>
      <c r="IJM5" s="827"/>
      <c r="IJN5" s="827"/>
      <c r="IJO5" s="827"/>
      <c r="IJP5" s="827"/>
      <c r="IJQ5" s="827"/>
      <c r="IJR5" s="827"/>
      <c r="IJS5" s="827"/>
      <c r="IJT5" s="827"/>
      <c r="IJU5" s="827"/>
      <c r="IJV5" s="827"/>
      <c r="IJW5" s="827"/>
      <c r="IJX5" s="827"/>
      <c r="IJY5" s="827"/>
      <c r="IJZ5" s="827"/>
      <c r="IKA5" s="827"/>
      <c r="IKB5" s="827"/>
      <c r="IKC5" s="827"/>
      <c r="IKD5" s="827"/>
      <c r="IKE5" s="827"/>
      <c r="IKF5" s="827"/>
      <c r="IKG5" s="827"/>
      <c r="IKH5" s="827"/>
      <c r="IKI5" s="827"/>
      <c r="IKJ5" s="827"/>
      <c r="IKK5" s="827"/>
      <c r="IKL5" s="827"/>
      <c r="IKM5" s="827"/>
      <c r="IKN5" s="827"/>
      <c r="IKO5" s="827"/>
      <c r="IKP5" s="827"/>
      <c r="IKQ5" s="826"/>
      <c r="IKR5" s="827"/>
      <c r="IKS5" s="827"/>
      <c r="IKT5" s="827"/>
      <c r="IKU5" s="827"/>
      <c r="IKV5" s="827"/>
      <c r="IKW5" s="827"/>
      <c r="IKX5" s="827"/>
      <c r="IKY5" s="827"/>
      <c r="IKZ5" s="827"/>
      <c r="ILA5" s="827"/>
      <c r="ILB5" s="827"/>
      <c r="ILC5" s="827"/>
      <c r="ILD5" s="827"/>
      <c r="ILE5" s="827"/>
      <c r="ILF5" s="827"/>
      <c r="ILG5" s="827"/>
      <c r="ILH5" s="827"/>
      <c r="ILI5" s="827"/>
      <c r="ILJ5" s="827"/>
      <c r="ILK5" s="827"/>
      <c r="ILL5" s="827"/>
      <c r="ILM5" s="827"/>
      <c r="ILN5" s="827"/>
      <c r="ILO5" s="827"/>
      <c r="ILP5" s="827"/>
      <c r="ILQ5" s="827"/>
      <c r="ILR5" s="827"/>
      <c r="ILS5" s="827"/>
      <c r="ILT5" s="827"/>
      <c r="ILU5" s="827"/>
      <c r="ILV5" s="826"/>
      <c r="ILW5" s="827"/>
      <c r="ILX5" s="827"/>
      <c r="ILY5" s="827"/>
      <c r="ILZ5" s="827"/>
      <c r="IMA5" s="827"/>
      <c r="IMB5" s="827"/>
      <c r="IMC5" s="827"/>
      <c r="IMD5" s="827"/>
      <c r="IME5" s="827"/>
      <c r="IMF5" s="827"/>
      <c r="IMG5" s="827"/>
      <c r="IMH5" s="827"/>
      <c r="IMI5" s="827"/>
      <c r="IMJ5" s="827"/>
      <c r="IMK5" s="827"/>
      <c r="IML5" s="827"/>
      <c r="IMM5" s="827"/>
      <c r="IMN5" s="827"/>
      <c r="IMO5" s="827"/>
      <c r="IMP5" s="827"/>
      <c r="IMQ5" s="827"/>
      <c r="IMR5" s="827"/>
      <c r="IMS5" s="827"/>
      <c r="IMT5" s="827"/>
      <c r="IMU5" s="827"/>
      <c r="IMV5" s="827"/>
      <c r="IMW5" s="827"/>
      <c r="IMX5" s="827"/>
      <c r="IMY5" s="827"/>
      <c r="IMZ5" s="827"/>
      <c r="INA5" s="826"/>
      <c r="INB5" s="827"/>
      <c r="INC5" s="827"/>
      <c r="IND5" s="827"/>
      <c r="INE5" s="827"/>
      <c r="INF5" s="827"/>
      <c r="ING5" s="827"/>
      <c r="INH5" s="827"/>
      <c r="INI5" s="827"/>
      <c r="INJ5" s="827"/>
      <c r="INK5" s="827"/>
      <c r="INL5" s="827"/>
      <c r="INM5" s="827"/>
      <c r="INN5" s="827"/>
      <c r="INO5" s="827"/>
      <c r="INP5" s="827"/>
      <c r="INQ5" s="827"/>
      <c r="INR5" s="827"/>
      <c r="INS5" s="827"/>
      <c r="INT5" s="827"/>
      <c r="INU5" s="827"/>
      <c r="INV5" s="827"/>
      <c r="INW5" s="827"/>
      <c r="INX5" s="827"/>
      <c r="INY5" s="827"/>
      <c r="INZ5" s="827"/>
      <c r="IOA5" s="827"/>
      <c r="IOB5" s="827"/>
      <c r="IOC5" s="827"/>
      <c r="IOD5" s="827"/>
      <c r="IOE5" s="827"/>
      <c r="IOF5" s="826"/>
      <c r="IOG5" s="827"/>
      <c r="IOH5" s="827"/>
      <c r="IOI5" s="827"/>
      <c r="IOJ5" s="827"/>
      <c r="IOK5" s="827"/>
      <c r="IOL5" s="827"/>
      <c r="IOM5" s="827"/>
      <c r="ION5" s="827"/>
      <c r="IOO5" s="827"/>
      <c r="IOP5" s="827"/>
      <c r="IOQ5" s="827"/>
      <c r="IOR5" s="827"/>
      <c r="IOS5" s="827"/>
      <c r="IOT5" s="827"/>
      <c r="IOU5" s="827"/>
      <c r="IOV5" s="827"/>
      <c r="IOW5" s="827"/>
      <c r="IOX5" s="827"/>
      <c r="IOY5" s="827"/>
      <c r="IOZ5" s="827"/>
      <c r="IPA5" s="827"/>
      <c r="IPB5" s="827"/>
      <c r="IPC5" s="827"/>
      <c r="IPD5" s="827"/>
      <c r="IPE5" s="827"/>
      <c r="IPF5" s="827"/>
      <c r="IPG5" s="827"/>
      <c r="IPH5" s="827"/>
      <c r="IPI5" s="827"/>
      <c r="IPJ5" s="827"/>
      <c r="IPK5" s="826"/>
      <c r="IPL5" s="827"/>
      <c r="IPM5" s="827"/>
      <c r="IPN5" s="827"/>
      <c r="IPO5" s="827"/>
      <c r="IPP5" s="827"/>
      <c r="IPQ5" s="827"/>
      <c r="IPR5" s="827"/>
      <c r="IPS5" s="827"/>
      <c r="IPT5" s="827"/>
      <c r="IPU5" s="827"/>
      <c r="IPV5" s="827"/>
      <c r="IPW5" s="827"/>
      <c r="IPX5" s="827"/>
      <c r="IPY5" s="827"/>
      <c r="IPZ5" s="827"/>
      <c r="IQA5" s="827"/>
      <c r="IQB5" s="827"/>
      <c r="IQC5" s="827"/>
      <c r="IQD5" s="827"/>
      <c r="IQE5" s="827"/>
      <c r="IQF5" s="827"/>
      <c r="IQG5" s="827"/>
      <c r="IQH5" s="827"/>
      <c r="IQI5" s="827"/>
      <c r="IQJ5" s="827"/>
      <c r="IQK5" s="827"/>
      <c r="IQL5" s="827"/>
      <c r="IQM5" s="827"/>
      <c r="IQN5" s="827"/>
      <c r="IQO5" s="827"/>
      <c r="IQP5" s="826"/>
      <c r="IQQ5" s="827"/>
      <c r="IQR5" s="827"/>
      <c r="IQS5" s="827"/>
      <c r="IQT5" s="827"/>
      <c r="IQU5" s="827"/>
      <c r="IQV5" s="827"/>
      <c r="IQW5" s="827"/>
      <c r="IQX5" s="827"/>
      <c r="IQY5" s="827"/>
      <c r="IQZ5" s="827"/>
      <c r="IRA5" s="827"/>
      <c r="IRB5" s="827"/>
      <c r="IRC5" s="827"/>
      <c r="IRD5" s="827"/>
      <c r="IRE5" s="827"/>
      <c r="IRF5" s="827"/>
      <c r="IRG5" s="827"/>
      <c r="IRH5" s="827"/>
      <c r="IRI5" s="827"/>
      <c r="IRJ5" s="827"/>
      <c r="IRK5" s="827"/>
      <c r="IRL5" s="827"/>
      <c r="IRM5" s="827"/>
      <c r="IRN5" s="827"/>
      <c r="IRO5" s="827"/>
      <c r="IRP5" s="827"/>
      <c r="IRQ5" s="827"/>
      <c r="IRR5" s="827"/>
      <c r="IRS5" s="827"/>
      <c r="IRT5" s="827"/>
      <c r="IRU5" s="826"/>
      <c r="IRV5" s="827"/>
      <c r="IRW5" s="827"/>
      <c r="IRX5" s="827"/>
      <c r="IRY5" s="827"/>
      <c r="IRZ5" s="827"/>
      <c r="ISA5" s="827"/>
      <c r="ISB5" s="827"/>
      <c r="ISC5" s="827"/>
      <c r="ISD5" s="827"/>
      <c r="ISE5" s="827"/>
      <c r="ISF5" s="827"/>
      <c r="ISG5" s="827"/>
      <c r="ISH5" s="827"/>
      <c r="ISI5" s="827"/>
      <c r="ISJ5" s="827"/>
      <c r="ISK5" s="827"/>
      <c r="ISL5" s="827"/>
      <c r="ISM5" s="827"/>
      <c r="ISN5" s="827"/>
      <c r="ISO5" s="827"/>
      <c r="ISP5" s="827"/>
      <c r="ISQ5" s="827"/>
      <c r="ISR5" s="827"/>
      <c r="ISS5" s="827"/>
      <c r="IST5" s="827"/>
      <c r="ISU5" s="827"/>
      <c r="ISV5" s="827"/>
      <c r="ISW5" s="827"/>
      <c r="ISX5" s="827"/>
      <c r="ISY5" s="827"/>
      <c r="ISZ5" s="826"/>
      <c r="ITA5" s="827"/>
      <c r="ITB5" s="827"/>
      <c r="ITC5" s="827"/>
      <c r="ITD5" s="827"/>
      <c r="ITE5" s="827"/>
      <c r="ITF5" s="827"/>
      <c r="ITG5" s="827"/>
      <c r="ITH5" s="827"/>
      <c r="ITI5" s="827"/>
      <c r="ITJ5" s="827"/>
      <c r="ITK5" s="827"/>
      <c r="ITL5" s="827"/>
      <c r="ITM5" s="827"/>
      <c r="ITN5" s="827"/>
      <c r="ITO5" s="827"/>
      <c r="ITP5" s="827"/>
      <c r="ITQ5" s="827"/>
      <c r="ITR5" s="827"/>
      <c r="ITS5" s="827"/>
      <c r="ITT5" s="827"/>
      <c r="ITU5" s="827"/>
      <c r="ITV5" s="827"/>
      <c r="ITW5" s="827"/>
      <c r="ITX5" s="827"/>
      <c r="ITY5" s="827"/>
      <c r="ITZ5" s="827"/>
      <c r="IUA5" s="827"/>
      <c r="IUB5" s="827"/>
      <c r="IUC5" s="827"/>
      <c r="IUD5" s="827"/>
      <c r="IUE5" s="826"/>
      <c r="IUF5" s="827"/>
      <c r="IUG5" s="827"/>
      <c r="IUH5" s="827"/>
      <c r="IUI5" s="827"/>
      <c r="IUJ5" s="827"/>
      <c r="IUK5" s="827"/>
      <c r="IUL5" s="827"/>
      <c r="IUM5" s="827"/>
      <c r="IUN5" s="827"/>
      <c r="IUO5" s="827"/>
      <c r="IUP5" s="827"/>
      <c r="IUQ5" s="827"/>
      <c r="IUR5" s="827"/>
      <c r="IUS5" s="827"/>
      <c r="IUT5" s="827"/>
      <c r="IUU5" s="827"/>
      <c r="IUV5" s="827"/>
      <c r="IUW5" s="827"/>
      <c r="IUX5" s="827"/>
      <c r="IUY5" s="827"/>
      <c r="IUZ5" s="827"/>
      <c r="IVA5" s="827"/>
      <c r="IVB5" s="827"/>
      <c r="IVC5" s="827"/>
      <c r="IVD5" s="827"/>
      <c r="IVE5" s="827"/>
      <c r="IVF5" s="827"/>
      <c r="IVG5" s="827"/>
      <c r="IVH5" s="827"/>
      <c r="IVI5" s="827"/>
      <c r="IVJ5" s="826"/>
      <c r="IVK5" s="827"/>
      <c r="IVL5" s="827"/>
      <c r="IVM5" s="827"/>
      <c r="IVN5" s="827"/>
      <c r="IVO5" s="827"/>
      <c r="IVP5" s="827"/>
      <c r="IVQ5" s="827"/>
      <c r="IVR5" s="827"/>
      <c r="IVS5" s="827"/>
      <c r="IVT5" s="827"/>
      <c r="IVU5" s="827"/>
      <c r="IVV5" s="827"/>
      <c r="IVW5" s="827"/>
      <c r="IVX5" s="827"/>
      <c r="IVY5" s="827"/>
      <c r="IVZ5" s="827"/>
      <c r="IWA5" s="827"/>
      <c r="IWB5" s="827"/>
      <c r="IWC5" s="827"/>
      <c r="IWD5" s="827"/>
      <c r="IWE5" s="827"/>
      <c r="IWF5" s="827"/>
      <c r="IWG5" s="827"/>
      <c r="IWH5" s="827"/>
      <c r="IWI5" s="827"/>
      <c r="IWJ5" s="827"/>
      <c r="IWK5" s="827"/>
      <c r="IWL5" s="827"/>
      <c r="IWM5" s="827"/>
      <c r="IWN5" s="827"/>
      <c r="IWO5" s="826"/>
      <c r="IWP5" s="827"/>
      <c r="IWQ5" s="827"/>
      <c r="IWR5" s="827"/>
      <c r="IWS5" s="827"/>
      <c r="IWT5" s="827"/>
      <c r="IWU5" s="827"/>
      <c r="IWV5" s="827"/>
      <c r="IWW5" s="827"/>
      <c r="IWX5" s="827"/>
      <c r="IWY5" s="827"/>
      <c r="IWZ5" s="827"/>
      <c r="IXA5" s="827"/>
      <c r="IXB5" s="827"/>
      <c r="IXC5" s="827"/>
      <c r="IXD5" s="827"/>
      <c r="IXE5" s="827"/>
      <c r="IXF5" s="827"/>
      <c r="IXG5" s="827"/>
      <c r="IXH5" s="827"/>
      <c r="IXI5" s="827"/>
      <c r="IXJ5" s="827"/>
      <c r="IXK5" s="827"/>
      <c r="IXL5" s="827"/>
      <c r="IXM5" s="827"/>
      <c r="IXN5" s="827"/>
      <c r="IXO5" s="827"/>
      <c r="IXP5" s="827"/>
      <c r="IXQ5" s="827"/>
      <c r="IXR5" s="827"/>
      <c r="IXS5" s="827"/>
      <c r="IXT5" s="826"/>
      <c r="IXU5" s="827"/>
      <c r="IXV5" s="827"/>
      <c r="IXW5" s="827"/>
      <c r="IXX5" s="827"/>
      <c r="IXY5" s="827"/>
      <c r="IXZ5" s="827"/>
      <c r="IYA5" s="827"/>
      <c r="IYB5" s="827"/>
      <c r="IYC5" s="827"/>
      <c r="IYD5" s="827"/>
      <c r="IYE5" s="827"/>
      <c r="IYF5" s="827"/>
      <c r="IYG5" s="827"/>
      <c r="IYH5" s="827"/>
      <c r="IYI5" s="827"/>
      <c r="IYJ5" s="827"/>
      <c r="IYK5" s="827"/>
      <c r="IYL5" s="827"/>
      <c r="IYM5" s="827"/>
      <c r="IYN5" s="827"/>
      <c r="IYO5" s="827"/>
      <c r="IYP5" s="827"/>
      <c r="IYQ5" s="827"/>
      <c r="IYR5" s="827"/>
      <c r="IYS5" s="827"/>
      <c r="IYT5" s="827"/>
      <c r="IYU5" s="827"/>
      <c r="IYV5" s="827"/>
      <c r="IYW5" s="827"/>
      <c r="IYX5" s="827"/>
      <c r="IYY5" s="826"/>
      <c r="IYZ5" s="827"/>
      <c r="IZA5" s="827"/>
      <c r="IZB5" s="827"/>
      <c r="IZC5" s="827"/>
      <c r="IZD5" s="827"/>
      <c r="IZE5" s="827"/>
      <c r="IZF5" s="827"/>
      <c r="IZG5" s="827"/>
      <c r="IZH5" s="827"/>
      <c r="IZI5" s="827"/>
      <c r="IZJ5" s="827"/>
      <c r="IZK5" s="827"/>
      <c r="IZL5" s="827"/>
      <c r="IZM5" s="827"/>
      <c r="IZN5" s="827"/>
      <c r="IZO5" s="827"/>
      <c r="IZP5" s="827"/>
      <c r="IZQ5" s="827"/>
      <c r="IZR5" s="827"/>
      <c r="IZS5" s="827"/>
      <c r="IZT5" s="827"/>
      <c r="IZU5" s="827"/>
      <c r="IZV5" s="827"/>
      <c r="IZW5" s="827"/>
      <c r="IZX5" s="827"/>
      <c r="IZY5" s="827"/>
      <c r="IZZ5" s="827"/>
      <c r="JAA5" s="827"/>
      <c r="JAB5" s="827"/>
      <c r="JAC5" s="827"/>
      <c r="JAD5" s="826"/>
      <c r="JAE5" s="827"/>
      <c r="JAF5" s="827"/>
      <c r="JAG5" s="827"/>
      <c r="JAH5" s="827"/>
      <c r="JAI5" s="827"/>
      <c r="JAJ5" s="827"/>
      <c r="JAK5" s="827"/>
      <c r="JAL5" s="827"/>
      <c r="JAM5" s="827"/>
      <c r="JAN5" s="827"/>
      <c r="JAO5" s="827"/>
      <c r="JAP5" s="827"/>
      <c r="JAQ5" s="827"/>
      <c r="JAR5" s="827"/>
      <c r="JAS5" s="827"/>
      <c r="JAT5" s="827"/>
      <c r="JAU5" s="827"/>
      <c r="JAV5" s="827"/>
      <c r="JAW5" s="827"/>
      <c r="JAX5" s="827"/>
      <c r="JAY5" s="827"/>
      <c r="JAZ5" s="827"/>
      <c r="JBA5" s="827"/>
      <c r="JBB5" s="827"/>
      <c r="JBC5" s="827"/>
      <c r="JBD5" s="827"/>
      <c r="JBE5" s="827"/>
      <c r="JBF5" s="827"/>
      <c r="JBG5" s="827"/>
      <c r="JBH5" s="827"/>
      <c r="JBI5" s="826"/>
      <c r="JBJ5" s="827"/>
      <c r="JBK5" s="827"/>
      <c r="JBL5" s="827"/>
      <c r="JBM5" s="827"/>
      <c r="JBN5" s="827"/>
      <c r="JBO5" s="827"/>
      <c r="JBP5" s="827"/>
      <c r="JBQ5" s="827"/>
      <c r="JBR5" s="827"/>
      <c r="JBS5" s="827"/>
      <c r="JBT5" s="827"/>
      <c r="JBU5" s="827"/>
      <c r="JBV5" s="827"/>
      <c r="JBW5" s="827"/>
      <c r="JBX5" s="827"/>
      <c r="JBY5" s="827"/>
      <c r="JBZ5" s="827"/>
      <c r="JCA5" s="827"/>
      <c r="JCB5" s="827"/>
      <c r="JCC5" s="827"/>
      <c r="JCD5" s="827"/>
      <c r="JCE5" s="827"/>
      <c r="JCF5" s="827"/>
      <c r="JCG5" s="827"/>
      <c r="JCH5" s="827"/>
      <c r="JCI5" s="827"/>
      <c r="JCJ5" s="827"/>
      <c r="JCK5" s="827"/>
      <c r="JCL5" s="827"/>
      <c r="JCM5" s="827"/>
      <c r="JCN5" s="826"/>
      <c r="JCO5" s="827"/>
      <c r="JCP5" s="827"/>
      <c r="JCQ5" s="827"/>
      <c r="JCR5" s="827"/>
      <c r="JCS5" s="827"/>
      <c r="JCT5" s="827"/>
      <c r="JCU5" s="827"/>
      <c r="JCV5" s="827"/>
      <c r="JCW5" s="827"/>
      <c r="JCX5" s="827"/>
      <c r="JCY5" s="827"/>
      <c r="JCZ5" s="827"/>
      <c r="JDA5" s="827"/>
      <c r="JDB5" s="827"/>
      <c r="JDC5" s="827"/>
      <c r="JDD5" s="827"/>
      <c r="JDE5" s="827"/>
      <c r="JDF5" s="827"/>
      <c r="JDG5" s="827"/>
      <c r="JDH5" s="827"/>
      <c r="JDI5" s="827"/>
      <c r="JDJ5" s="827"/>
      <c r="JDK5" s="827"/>
      <c r="JDL5" s="827"/>
      <c r="JDM5" s="827"/>
      <c r="JDN5" s="827"/>
      <c r="JDO5" s="827"/>
      <c r="JDP5" s="827"/>
      <c r="JDQ5" s="827"/>
      <c r="JDR5" s="827"/>
      <c r="JDS5" s="826"/>
      <c r="JDT5" s="827"/>
      <c r="JDU5" s="827"/>
      <c r="JDV5" s="827"/>
      <c r="JDW5" s="827"/>
      <c r="JDX5" s="827"/>
      <c r="JDY5" s="827"/>
      <c r="JDZ5" s="827"/>
      <c r="JEA5" s="827"/>
      <c r="JEB5" s="827"/>
      <c r="JEC5" s="827"/>
      <c r="JED5" s="827"/>
      <c r="JEE5" s="827"/>
      <c r="JEF5" s="827"/>
      <c r="JEG5" s="827"/>
      <c r="JEH5" s="827"/>
      <c r="JEI5" s="827"/>
      <c r="JEJ5" s="827"/>
      <c r="JEK5" s="827"/>
      <c r="JEL5" s="827"/>
      <c r="JEM5" s="827"/>
      <c r="JEN5" s="827"/>
      <c r="JEO5" s="827"/>
      <c r="JEP5" s="827"/>
      <c r="JEQ5" s="827"/>
      <c r="JER5" s="827"/>
      <c r="JES5" s="827"/>
      <c r="JET5" s="827"/>
      <c r="JEU5" s="827"/>
      <c r="JEV5" s="827"/>
      <c r="JEW5" s="827"/>
      <c r="JEX5" s="826"/>
      <c r="JEY5" s="827"/>
      <c r="JEZ5" s="827"/>
      <c r="JFA5" s="827"/>
      <c r="JFB5" s="827"/>
      <c r="JFC5" s="827"/>
      <c r="JFD5" s="827"/>
      <c r="JFE5" s="827"/>
      <c r="JFF5" s="827"/>
      <c r="JFG5" s="827"/>
      <c r="JFH5" s="827"/>
      <c r="JFI5" s="827"/>
      <c r="JFJ5" s="827"/>
      <c r="JFK5" s="827"/>
      <c r="JFL5" s="827"/>
      <c r="JFM5" s="827"/>
      <c r="JFN5" s="827"/>
      <c r="JFO5" s="827"/>
      <c r="JFP5" s="827"/>
      <c r="JFQ5" s="827"/>
      <c r="JFR5" s="827"/>
      <c r="JFS5" s="827"/>
      <c r="JFT5" s="827"/>
      <c r="JFU5" s="827"/>
      <c r="JFV5" s="827"/>
      <c r="JFW5" s="827"/>
      <c r="JFX5" s="827"/>
      <c r="JFY5" s="827"/>
      <c r="JFZ5" s="827"/>
      <c r="JGA5" s="827"/>
      <c r="JGB5" s="827"/>
      <c r="JGC5" s="826"/>
      <c r="JGD5" s="827"/>
      <c r="JGE5" s="827"/>
      <c r="JGF5" s="827"/>
      <c r="JGG5" s="827"/>
      <c r="JGH5" s="827"/>
      <c r="JGI5" s="827"/>
      <c r="JGJ5" s="827"/>
      <c r="JGK5" s="827"/>
      <c r="JGL5" s="827"/>
      <c r="JGM5" s="827"/>
      <c r="JGN5" s="827"/>
      <c r="JGO5" s="827"/>
      <c r="JGP5" s="827"/>
      <c r="JGQ5" s="827"/>
      <c r="JGR5" s="827"/>
      <c r="JGS5" s="827"/>
      <c r="JGT5" s="827"/>
      <c r="JGU5" s="827"/>
      <c r="JGV5" s="827"/>
      <c r="JGW5" s="827"/>
      <c r="JGX5" s="827"/>
      <c r="JGY5" s="827"/>
      <c r="JGZ5" s="827"/>
      <c r="JHA5" s="827"/>
      <c r="JHB5" s="827"/>
      <c r="JHC5" s="827"/>
      <c r="JHD5" s="827"/>
      <c r="JHE5" s="827"/>
      <c r="JHF5" s="827"/>
      <c r="JHG5" s="827"/>
      <c r="JHH5" s="826"/>
      <c r="JHI5" s="827"/>
      <c r="JHJ5" s="827"/>
      <c r="JHK5" s="827"/>
      <c r="JHL5" s="827"/>
      <c r="JHM5" s="827"/>
      <c r="JHN5" s="827"/>
      <c r="JHO5" s="827"/>
      <c r="JHP5" s="827"/>
      <c r="JHQ5" s="827"/>
      <c r="JHR5" s="827"/>
      <c r="JHS5" s="827"/>
      <c r="JHT5" s="827"/>
      <c r="JHU5" s="827"/>
      <c r="JHV5" s="827"/>
      <c r="JHW5" s="827"/>
      <c r="JHX5" s="827"/>
      <c r="JHY5" s="827"/>
      <c r="JHZ5" s="827"/>
      <c r="JIA5" s="827"/>
      <c r="JIB5" s="827"/>
      <c r="JIC5" s="827"/>
      <c r="JID5" s="827"/>
      <c r="JIE5" s="827"/>
      <c r="JIF5" s="827"/>
      <c r="JIG5" s="827"/>
      <c r="JIH5" s="827"/>
      <c r="JII5" s="827"/>
      <c r="JIJ5" s="827"/>
      <c r="JIK5" s="827"/>
      <c r="JIL5" s="827"/>
      <c r="JIM5" s="826"/>
      <c r="JIN5" s="827"/>
      <c r="JIO5" s="827"/>
      <c r="JIP5" s="827"/>
      <c r="JIQ5" s="827"/>
      <c r="JIR5" s="827"/>
      <c r="JIS5" s="827"/>
      <c r="JIT5" s="827"/>
      <c r="JIU5" s="827"/>
      <c r="JIV5" s="827"/>
      <c r="JIW5" s="827"/>
      <c r="JIX5" s="827"/>
      <c r="JIY5" s="827"/>
      <c r="JIZ5" s="827"/>
      <c r="JJA5" s="827"/>
      <c r="JJB5" s="827"/>
      <c r="JJC5" s="827"/>
      <c r="JJD5" s="827"/>
      <c r="JJE5" s="827"/>
      <c r="JJF5" s="827"/>
      <c r="JJG5" s="827"/>
      <c r="JJH5" s="827"/>
      <c r="JJI5" s="827"/>
      <c r="JJJ5" s="827"/>
      <c r="JJK5" s="827"/>
      <c r="JJL5" s="827"/>
      <c r="JJM5" s="827"/>
      <c r="JJN5" s="827"/>
      <c r="JJO5" s="827"/>
      <c r="JJP5" s="827"/>
      <c r="JJQ5" s="827"/>
      <c r="JJR5" s="826"/>
      <c r="JJS5" s="827"/>
      <c r="JJT5" s="827"/>
      <c r="JJU5" s="827"/>
      <c r="JJV5" s="827"/>
      <c r="JJW5" s="827"/>
      <c r="JJX5" s="827"/>
      <c r="JJY5" s="827"/>
      <c r="JJZ5" s="827"/>
      <c r="JKA5" s="827"/>
      <c r="JKB5" s="827"/>
      <c r="JKC5" s="827"/>
      <c r="JKD5" s="827"/>
      <c r="JKE5" s="827"/>
      <c r="JKF5" s="827"/>
      <c r="JKG5" s="827"/>
      <c r="JKH5" s="827"/>
      <c r="JKI5" s="827"/>
      <c r="JKJ5" s="827"/>
      <c r="JKK5" s="827"/>
      <c r="JKL5" s="827"/>
      <c r="JKM5" s="827"/>
      <c r="JKN5" s="827"/>
      <c r="JKO5" s="827"/>
      <c r="JKP5" s="827"/>
      <c r="JKQ5" s="827"/>
      <c r="JKR5" s="827"/>
      <c r="JKS5" s="827"/>
      <c r="JKT5" s="827"/>
      <c r="JKU5" s="827"/>
      <c r="JKV5" s="827"/>
      <c r="JKW5" s="826"/>
      <c r="JKX5" s="827"/>
      <c r="JKY5" s="827"/>
      <c r="JKZ5" s="827"/>
      <c r="JLA5" s="827"/>
      <c r="JLB5" s="827"/>
      <c r="JLC5" s="827"/>
      <c r="JLD5" s="827"/>
      <c r="JLE5" s="827"/>
      <c r="JLF5" s="827"/>
      <c r="JLG5" s="827"/>
      <c r="JLH5" s="827"/>
      <c r="JLI5" s="827"/>
      <c r="JLJ5" s="827"/>
      <c r="JLK5" s="827"/>
      <c r="JLL5" s="827"/>
      <c r="JLM5" s="827"/>
      <c r="JLN5" s="827"/>
      <c r="JLO5" s="827"/>
      <c r="JLP5" s="827"/>
      <c r="JLQ5" s="827"/>
      <c r="JLR5" s="827"/>
      <c r="JLS5" s="827"/>
      <c r="JLT5" s="827"/>
      <c r="JLU5" s="827"/>
      <c r="JLV5" s="827"/>
      <c r="JLW5" s="827"/>
      <c r="JLX5" s="827"/>
      <c r="JLY5" s="827"/>
      <c r="JLZ5" s="827"/>
      <c r="JMA5" s="827"/>
      <c r="JMB5" s="826"/>
      <c r="JMC5" s="827"/>
      <c r="JMD5" s="827"/>
      <c r="JME5" s="827"/>
      <c r="JMF5" s="827"/>
      <c r="JMG5" s="827"/>
      <c r="JMH5" s="827"/>
      <c r="JMI5" s="827"/>
      <c r="JMJ5" s="827"/>
      <c r="JMK5" s="827"/>
      <c r="JML5" s="827"/>
      <c r="JMM5" s="827"/>
      <c r="JMN5" s="827"/>
      <c r="JMO5" s="827"/>
      <c r="JMP5" s="827"/>
      <c r="JMQ5" s="827"/>
      <c r="JMR5" s="827"/>
      <c r="JMS5" s="827"/>
      <c r="JMT5" s="827"/>
      <c r="JMU5" s="827"/>
      <c r="JMV5" s="827"/>
      <c r="JMW5" s="827"/>
      <c r="JMX5" s="827"/>
      <c r="JMY5" s="827"/>
      <c r="JMZ5" s="827"/>
      <c r="JNA5" s="827"/>
      <c r="JNB5" s="827"/>
      <c r="JNC5" s="827"/>
      <c r="JND5" s="827"/>
      <c r="JNE5" s="827"/>
      <c r="JNF5" s="827"/>
      <c r="JNG5" s="826"/>
      <c r="JNH5" s="827"/>
      <c r="JNI5" s="827"/>
      <c r="JNJ5" s="827"/>
      <c r="JNK5" s="827"/>
      <c r="JNL5" s="827"/>
      <c r="JNM5" s="827"/>
      <c r="JNN5" s="827"/>
      <c r="JNO5" s="827"/>
      <c r="JNP5" s="827"/>
      <c r="JNQ5" s="827"/>
      <c r="JNR5" s="827"/>
      <c r="JNS5" s="827"/>
      <c r="JNT5" s="827"/>
      <c r="JNU5" s="827"/>
      <c r="JNV5" s="827"/>
      <c r="JNW5" s="827"/>
      <c r="JNX5" s="827"/>
      <c r="JNY5" s="827"/>
      <c r="JNZ5" s="827"/>
      <c r="JOA5" s="827"/>
      <c r="JOB5" s="827"/>
      <c r="JOC5" s="827"/>
      <c r="JOD5" s="827"/>
      <c r="JOE5" s="827"/>
      <c r="JOF5" s="827"/>
      <c r="JOG5" s="827"/>
      <c r="JOH5" s="827"/>
      <c r="JOI5" s="827"/>
      <c r="JOJ5" s="827"/>
      <c r="JOK5" s="827"/>
      <c r="JOL5" s="826"/>
      <c r="JOM5" s="827"/>
      <c r="JON5" s="827"/>
      <c r="JOO5" s="827"/>
      <c r="JOP5" s="827"/>
      <c r="JOQ5" s="827"/>
      <c r="JOR5" s="827"/>
      <c r="JOS5" s="827"/>
      <c r="JOT5" s="827"/>
      <c r="JOU5" s="827"/>
      <c r="JOV5" s="827"/>
      <c r="JOW5" s="827"/>
      <c r="JOX5" s="827"/>
      <c r="JOY5" s="827"/>
      <c r="JOZ5" s="827"/>
      <c r="JPA5" s="827"/>
      <c r="JPB5" s="827"/>
      <c r="JPC5" s="827"/>
      <c r="JPD5" s="827"/>
      <c r="JPE5" s="827"/>
      <c r="JPF5" s="827"/>
      <c r="JPG5" s="827"/>
      <c r="JPH5" s="827"/>
      <c r="JPI5" s="827"/>
      <c r="JPJ5" s="827"/>
      <c r="JPK5" s="827"/>
      <c r="JPL5" s="827"/>
      <c r="JPM5" s="827"/>
      <c r="JPN5" s="827"/>
      <c r="JPO5" s="827"/>
      <c r="JPP5" s="827"/>
      <c r="JPQ5" s="826"/>
      <c r="JPR5" s="827"/>
      <c r="JPS5" s="827"/>
      <c r="JPT5" s="827"/>
      <c r="JPU5" s="827"/>
      <c r="JPV5" s="827"/>
      <c r="JPW5" s="827"/>
      <c r="JPX5" s="827"/>
      <c r="JPY5" s="827"/>
      <c r="JPZ5" s="827"/>
      <c r="JQA5" s="827"/>
      <c r="JQB5" s="827"/>
      <c r="JQC5" s="827"/>
      <c r="JQD5" s="827"/>
      <c r="JQE5" s="827"/>
      <c r="JQF5" s="827"/>
      <c r="JQG5" s="827"/>
      <c r="JQH5" s="827"/>
      <c r="JQI5" s="827"/>
      <c r="JQJ5" s="827"/>
      <c r="JQK5" s="827"/>
      <c r="JQL5" s="827"/>
      <c r="JQM5" s="827"/>
      <c r="JQN5" s="827"/>
      <c r="JQO5" s="827"/>
      <c r="JQP5" s="827"/>
      <c r="JQQ5" s="827"/>
      <c r="JQR5" s="827"/>
      <c r="JQS5" s="827"/>
      <c r="JQT5" s="827"/>
      <c r="JQU5" s="827"/>
      <c r="JQV5" s="826"/>
      <c r="JQW5" s="827"/>
      <c r="JQX5" s="827"/>
      <c r="JQY5" s="827"/>
      <c r="JQZ5" s="827"/>
      <c r="JRA5" s="827"/>
      <c r="JRB5" s="827"/>
      <c r="JRC5" s="827"/>
      <c r="JRD5" s="827"/>
      <c r="JRE5" s="827"/>
      <c r="JRF5" s="827"/>
      <c r="JRG5" s="827"/>
      <c r="JRH5" s="827"/>
      <c r="JRI5" s="827"/>
      <c r="JRJ5" s="827"/>
      <c r="JRK5" s="827"/>
      <c r="JRL5" s="827"/>
      <c r="JRM5" s="827"/>
      <c r="JRN5" s="827"/>
      <c r="JRO5" s="827"/>
      <c r="JRP5" s="827"/>
      <c r="JRQ5" s="827"/>
      <c r="JRR5" s="827"/>
      <c r="JRS5" s="827"/>
      <c r="JRT5" s="827"/>
      <c r="JRU5" s="827"/>
      <c r="JRV5" s="827"/>
      <c r="JRW5" s="827"/>
      <c r="JRX5" s="827"/>
      <c r="JRY5" s="827"/>
      <c r="JRZ5" s="827"/>
      <c r="JSA5" s="826"/>
      <c r="JSB5" s="827"/>
      <c r="JSC5" s="827"/>
      <c r="JSD5" s="827"/>
      <c r="JSE5" s="827"/>
      <c r="JSF5" s="827"/>
      <c r="JSG5" s="827"/>
      <c r="JSH5" s="827"/>
      <c r="JSI5" s="827"/>
      <c r="JSJ5" s="827"/>
      <c r="JSK5" s="827"/>
      <c r="JSL5" s="827"/>
      <c r="JSM5" s="827"/>
      <c r="JSN5" s="827"/>
      <c r="JSO5" s="827"/>
      <c r="JSP5" s="827"/>
      <c r="JSQ5" s="827"/>
      <c r="JSR5" s="827"/>
      <c r="JSS5" s="827"/>
      <c r="JST5" s="827"/>
      <c r="JSU5" s="827"/>
      <c r="JSV5" s="827"/>
      <c r="JSW5" s="827"/>
      <c r="JSX5" s="827"/>
      <c r="JSY5" s="827"/>
      <c r="JSZ5" s="827"/>
      <c r="JTA5" s="827"/>
      <c r="JTB5" s="827"/>
      <c r="JTC5" s="827"/>
      <c r="JTD5" s="827"/>
      <c r="JTE5" s="827"/>
      <c r="JTF5" s="826"/>
      <c r="JTG5" s="827"/>
      <c r="JTH5" s="827"/>
      <c r="JTI5" s="827"/>
      <c r="JTJ5" s="827"/>
      <c r="JTK5" s="827"/>
      <c r="JTL5" s="827"/>
      <c r="JTM5" s="827"/>
      <c r="JTN5" s="827"/>
      <c r="JTO5" s="827"/>
      <c r="JTP5" s="827"/>
      <c r="JTQ5" s="827"/>
      <c r="JTR5" s="827"/>
      <c r="JTS5" s="827"/>
      <c r="JTT5" s="827"/>
      <c r="JTU5" s="827"/>
      <c r="JTV5" s="827"/>
      <c r="JTW5" s="827"/>
      <c r="JTX5" s="827"/>
      <c r="JTY5" s="827"/>
      <c r="JTZ5" s="827"/>
      <c r="JUA5" s="827"/>
      <c r="JUB5" s="827"/>
      <c r="JUC5" s="827"/>
      <c r="JUD5" s="827"/>
      <c r="JUE5" s="827"/>
      <c r="JUF5" s="827"/>
      <c r="JUG5" s="827"/>
      <c r="JUH5" s="827"/>
      <c r="JUI5" s="827"/>
      <c r="JUJ5" s="827"/>
      <c r="JUK5" s="826"/>
      <c r="JUL5" s="827"/>
      <c r="JUM5" s="827"/>
      <c r="JUN5" s="827"/>
      <c r="JUO5" s="827"/>
      <c r="JUP5" s="827"/>
      <c r="JUQ5" s="827"/>
      <c r="JUR5" s="827"/>
      <c r="JUS5" s="827"/>
      <c r="JUT5" s="827"/>
      <c r="JUU5" s="827"/>
      <c r="JUV5" s="827"/>
      <c r="JUW5" s="827"/>
      <c r="JUX5" s="827"/>
      <c r="JUY5" s="827"/>
      <c r="JUZ5" s="827"/>
      <c r="JVA5" s="827"/>
      <c r="JVB5" s="827"/>
      <c r="JVC5" s="827"/>
      <c r="JVD5" s="827"/>
      <c r="JVE5" s="827"/>
      <c r="JVF5" s="827"/>
      <c r="JVG5" s="827"/>
      <c r="JVH5" s="827"/>
      <c r="JVI5" s="827"/>
      <c r="JVJ5" s="827"/>
      <c r="JVK5" s="827"/>
      <c r="JVL5" s="827"/>
      <c r="JVM5" s="827"/>
      <c r="JVN5" s="827"/>
      <c r="JVO5" s="827"/>
      <c r="JVP5" s="826"/>
      <c r="JVQ5" s="827"/>
      <c r="JVR5" s="827"/>
      <c r="JVS5" s="827"/>
      <c r="JVT5" s="827"/>
      <c r="JVU5" s="827"/>
      <c r="JVV5" s="827"/>
      <c r="JVW5" s="827"/>
      <c r="JVX5" s="827"/>
      <c r="JVY5" s="827"/>
      <c r="JVZ5" s="827"/>
      <c r="JWA5" s="827"/>
      <c r="JWB5" s="827"/>
      <c r="JWC5" s="827"/>
      <c r="JWD5" s="827"/>
      <c r="JWE5" s="827"/>
      <c r="JWF5" s="827"/>
      <c r="JWG5" s="827"/>
      <c r="JWH5" s="827"/>
      <c r="JWI5" s="827"/>
      <c r="JWJ5" s="827"/>
      <c r="JWK5" s="827"/>
      <c r="JWL5" s="827"/>
      <c r="JWM5" s="827"/>
      <c r="JWN5" s="827"/>
      <c r="JWO5" s="827"/>
      <c r="JWP5" s="827"/>
      <c r="JWQ5" s="827"/>
      <c r="JWR5" s="827"/>
      <c r="JWS5" s="827"/>
      <c r="JWT5" s="827"/>
      <c r="JWU5" s="826"/>
      <c r="JWV5" s="827"/>
      <c r="JWW5" s="827"/>
      <c r="JWX5" s="827"/>
      <c r="JWY5" s="827"/>
      <c r="JWZ5" s="827"/>
      <c r="JXA5" s="827"/>
      <c r="JXB5" s="827"/>
      <c r="JXC5" s="827"/>
      <c r="JXD5" s="827"/>
      <c r="JXE5" s="827"/>
      <c r="JXF5" s="827"/>
      <c r="JXG5" s="827"/>
      <c r="JXH5" s="827"/>
      <c r="JXI5" s="827"/>
      <c r="JXJ5" s="827"/>
      <c r="JXK5" s="827"/>
      <c r="JXL5" s="827"/>
      <c r="JXM5" s="827"/>
      <c r="JXN5" s="827"/>
      <c r="JXO5" s="827"/>
      <c r="JXP5" s="827"/>
      <c r="JXQ5" s="827"/>
      <c r="JXR5" s="827"/>
      <c r="JXS5" s="827"/>
      <c r="JXT5" s="827"/>
      <c r="JXU5" s="827"/>
      <c r="JXV5" s="827"/>
      <c r="JXW5" s="827"/>
      <c r="JXX5" s="827"/>
      <c r="JXY5" s="827"/>
      <c r="JXZ5" s="826"/>
      <c r="JYA5" s="827"/>
      <c r="JYB5" s="827"/>
      <c r="JYC5" s="827"/>
      <c r="JYD5" s="827"/>
      <c r="JYE5" s="827"/>
      <c r="JYF5" s="827"/>
      <c r="JYG5" s="827"/>
      <c r="JYH5" s="827"/>
      <c r="JYI5" s="827"/>
      <c r="JYJ5" s="827"/>
      <c r="JYK5" s="827"/>
      <c r="JYL5" s="827"/>
      <c r="JYM5" s="827"/>
      <c r="JYN5" s="827"/>
      <c r="JYO5" s="827"/>
      <c r="JYP5" s="827"/>
      <c r="JYQ5" s="827"/>
      <c r="JYR5" s="827"/>
      <c r="JYS5" s="827"/>
      <c r="JYT5" s="827"/>
      <c r="JYU5" s="827"/>
      <c r="JYV5" s="827"/>
      <c r="JYW5" s="827"/>
      <c r="JYX5" s="827"/>
      <c r="JYY5" s="827"/>
      <c r="JYZ5" s="827"/>
      <c r="JZA5" s="827"/>
      <c r="JZB5" s="827"/>
      <c r="JZC5" s="827"/>
      <c r="JZD5" s="827"/>
      <c r="JZE5" s="826"/>
      <c r="JZF5" s="827"/>
      <c r="JZG5" s="827"/>
      <c r="JZH5" s="827"/>
      <c r="JZI5" s="827"/>
      <c r="JZJ5" s="827"/>
      <c r="JZK5" s="827"/>
      <c r="JZL5" s="827"/>
      <c r="JZM5" s="827"/>
      <c r="JZN5" s="827"/>
      <c r="JZO5" s="827"/>
      <c r="JZP5" s="827"/>
      <c r="JZQ5" s="827"/>
      <c r="JZR5" s="827"/>
      <c r="JZS5" s="827"/>
      <c r="JZT5" s="827"/>
      <c r="JZU5" s="827"/>
      <c r="JZV5" s="827"/>
      <c r="JZW5" s="827"/>
      <c r="JZX5" s="827"/>
      <c r="JZY5" s="827"/>
      <c r="JZZ5" s="827"/>
      <c r="KAA5" s="827"/>
      <c r="KAB5" s="827"/>
      <c r="KAC5" s="827"/>
      <c r="KAD5" s="827"/>
      <c r="KAE5" s="827"/>
      <c r="KAF5" s="827"/>
      <c r="KAG5" s="827"/>
      <c r="KAH5" s="827"/>
      <c r="KAI5" s="827"/>
      <c r="KAJ5" s="826"/>
      <c r="KAK5" s="827"/>
      <c r="KAL5" s="827"/>
      <c r="KAM5" s="827"/>
      <c r="KAN5" s="827"/>
      <c r="KAO5" s="827"/>
      <c r="KAP5" s="827"/>
      <c r="KAQ5" s="827"/>
      <c r="KAR5" s="827"/>
      <c r="KAS5" s="827"/>
      <c r="KAT5" s="827"/>
      <c r="KAU5" s="827"/>
      <c r="KAV5" s="827"/>
      <c r="KAW5" s="827"/>
      <c r="KAX5" s="827"/>
      <c r="KAY5" s="827"/>
      <c r="KAZ5" s="827"/>
      <c r="KBA5" s="827"/>
      <c r="KBB5" s="827"/>
      <c r="KBC5" s="827"/>
      <c r="KBD5" s="827"/>
      <c r="KBE5" s="827"/>
      <c r="KBF5" s="827"/>
      <c r="KBG5" s="827"/>
      <c r="KBH5" s="827"/>
      <c r="KBI5" s="827"/>
      <c r="KBJ5" s="827"/>
      <c r="KBK5" s="827"/>
      <c r="KBL5" s="827"/>
      <c r="KBM5" s="827"/>
      <c r="KBN5" s="827"/>
      <c r="KBO5" s="826"/>
      <c r="KBP5" s="827"/>
      <c r="KBQ5" s="827"/>
      <c r="KBR5" s="827"/>
      <c r="KBS5" s="827"/>
      <c r="KBT5" s="827"/>
      <c r="KBU5" s="827"/>
      <c r="KBV5" s="827"/>
      <c r="KBW5" s="827"/>
      <c r="KBX5" s="827"/>
      <c r="KBY5" s="827"/>
      <c r="KBZ5" s="827"/>
      <c r="KCA5" s="827"/>
      <c r="KCB5" s="827"/>
      <c r="KCC5" s="827"/>
      <c r="KCD5" s="827"/>
      <c r="KCE5" s="827"/>
      <c r="KCF5" s="827"/>
      <c r="KCG5" s="827"/>
      <c r="KCH5" s="827"/>
      <c r="KCI5" s="827"/>
      <c r="KCJ5" s="827"/>
      <c r="KCK5" s="827"/>
      <c r="KCL5" s="827"/>
      <c r="KCM5" s="827"/>
      <c r="KCN5" s="827"/>
      <c r="KCO5" s="827"/>
      <c r="KCP5" s="827"/>
      <c r="KCQ5" s="827"/>
      <c r="KCR5" s="827"/>
      <c r="KCS5" s="827"/>
      <c r="KCT5" s="826"/>
      <c r="KCU5" s="827"/>
      <c r="KCV5" s="827"/>
      <c r="KCW5" s="827"/>
      <c r="KCX5" s="827"/>
      <c r="KCY5" s="827"/>
      <c r="KCZ5" s="827"/>
      <c r="KDA5" s="827"/>
      <c r="KDB5" s="827"/>
      <c r="KDC5" s="827"/>
      <c r="KDD5" s="827"/>
      <c r="KDE5" s="827"/>
      <c r="KDF5" s="827"/>
      <c r="KDG5" s="827"/>
      <c r="KDH5" s="827"/>
      <c r="KDI5" s="827"/>
      <c r="KDJ5" s="827"/>
      <c r="KDK5" s="827"/>
      <c r="KDL5" s="827"/>
      <c r="KDM5" s="827"/>
      <c r="KDN5" s="827"/>
      <c r="KDO5" s="827"/>
      <c r="KDP5" s="827"/>
      <c r="KDQ5" s="827"/>
      <c r="KDR5" s="827"/>
      <c r="KDS5" s="827"/>
      <c r="KDT5" s="827"/>
      <c r="KDU5" s="827"/>
      <c r="KDV5" s="827"/>
      <c r="KDW5" s="827"/>
      <c r="KDX5" s="827"/>
      <c r="KDY5" s="826"/>
      <c r="KDZ5" s="827"/>
      <c r="KEA5" s="827"/>
      <c r="KEB5" s="827"/>
      <c r="KEC5" s="827"/>
      <c r="KED5" s="827"/>
      <c r="KEE5" s="827"/>
      <c r="KEF5" s="827"/>
      <c r="KEG5" s="827"/>
      <c r="KEH5" s="827"/>
      <c r="KEI5" s="827"/>
      <c r="KEJ5" s="827"/>
      <c r="KEK5" s="827"/>
      <c r="KEL5" s="827"/>
      <c r="KEM5" s="827"/>
      <c r="KEN5" s="827"/>
      <c r="KEO5" s="827"/>
      <c r="KEP5" s="827"/>
      <c r="KEQ5" s="827"/>
      <c r="KER5" s="827"/>
      <c r="KES5" s="827"/>
      <c r="KET5" s="827"/>
      <c r="KEU5" s="827"/>
      <c r="KEV5" s="827"/>
      <c r="KEW5" s="827"/>
      <c r="KEX5" s="827"/>
      <c r="KEY5" s="827"/>
      <c r="KEZ5" s="827"/>
      <c r="KFA5" s="827"/>
      <c r="KFB5" s="827"/>
      <c r="KFC5" s="827"/>
      <c r="KFD5" s="826"/>
      <c r="KFE5" s="827"/>
      <c r="KFF5" s="827"/>
      <c r="KFG5" s="827"/>
      <c r="KFH5" s="827"/>
      <c r="KFI5" s="827"/>
      <c r="KFJ5" s="827"/>
      <c r="KFK5" s="827"/>
      <c r="KFL5" s="827"/>
      <c r="KFM5" s="827"/>
      <c r="KFN5" s="827"/>
      <c r="KFO5" s="827"/>
      <c r="KFP5" s="827"/>
      <c r="KFQ5" s="827"/>
      <c r="KFR5" s="827"/>
      <c r="KFS5" s="827"/>
      <c r="KFT5" s="827"/>
      <c r="KFU5" s="827"/>
      <c r="KFV5" s="827"/>
      <c r="KFW5" s="827"/>
      <c r="KFX5" s="827"/>
      <c r="KFY5" s="827"/>
      <c r="KFZ5" s="827"/>
      <c r="KGA5" s="827"/>
      <c r="KGB5" s="827"/>
      <c r="KGC5" s="827"/>
      <c r="KGD5" s="827"/>
      <c r="KGE5" s="827"/>
      <c r="KGF5" s="827"/>
      <c r="KGG5" s="827"/>
      <c r="KGH5" s="827"/>
      <c r="KGI5" s="826"/>
      <c r="KGJ5" s="827"/>
      <c r="KGK5" s="827"/>
      <c r="KGL5" s="827"/>
      <c r="KGM5" s="827"/>
      <c r="KGN5" s="827"/>
      <c r="KGO5" s="827"/>
      <c r="KGP5" s="827"/>
      <c r="KGQ5" s="827"/>
      <c r="KGR5" s="827"/>
      <c r="KGS5" s="827"/>
      <c r="KGT5" s="827"/>
      <c r="KGU5" s="827"/>
      <c r="KGV5" s="827"/>
      <c r="KGW5" s="827"/>
      <c r="KGX5" s="827"/>
      <c r="KGY5" s="827"/>
      <c r="KGZ5" s="827"/>
      <c r="KHA5" s="827"/>
      <c r="KHB5" s="827"/>
      <c r="KHC5" s="827"/>
      <c r="KHD5" s="827"/>
      <c r="KHE5" s="827"/>
      <c r="KHF5" s="827"/>
      <c r="KHG5" s="827"/>
      <c r="KHH5" s="827"/>
      <c r="KHI5" s="827"/>
      <c r="KHJ5" s="827"/>
      <c r="KHK5" s="827"/>
      <c r="KHL5" s="827"/>
      <c r="KHM5" s="827"/>
      <c r="KHN5" s="826"/>
      <c r="KHO5" s="827"/>
      <c r="KHP5" s="827"/>
      <c r="KHQ5" s="827"/>
      <c r="KHR5" s="827"/>
      <c r="KHS5" s="827"/>
      <c r="KHT5" s="827"/>
      <c r="KHU5" s="827"/>
      <c r="KHV5" s="827"/>
      <c r="KHW5" s="827"/>
      <c r="KHX5" s="827"/>
      <c r="KHY5" s="827"/>
      <c r="KHZ5" s="827"/>
      <c r="KIA5" s="827"/>
      <c r="KIB5" s="827"/>
      <c r="KIC5" s="827"/>
      <c r="KID5" s="827"/>
      <c r="KIE5" s="827"/>
      <c r="KIF5" s="827"/>
      <c r="KIG5" s="827"/>
      <c r="KIH5" s="827"/>
      <c r="KII5" s="827"/>
      <c r="KIJ5" s="827"/>
      <c r="KIK5" s="827"/>
      <c r="KIL5" s="827"/>
      <c r="KIM5" s="827"/>
      <c r="KIN5" s="827"/>
      <c r="KIO5" s="827"/>
      <c r="KIP5" s="827"/>
      <c r="KIQ5" s="827"/>
      <c r="KIR5" s="827"/>
      <c r="KIS5" s="826"/>
      <c r="KIT5" s="827"/>
      <c r="KIU5" s="827"/>
      <c r="KIV5" s="827"/>
      <c r="KIW5" s="827"/>
      <c r="KIX5" s="827"/>
      <c r="KIY5" s="827"/>
      <c r="KIZ5" s="827"/>
      <c r="KJA5" s="827"/>
      <c r="KJB5" s="827"/>
      <c r="KJC5" s="827"/>
      <c r="KJD5" s="827"/>
      <c r="KJE5" s="827"/>
      <c r="KJF5" s="827"/>
      <c r="KJG5" s="827"/>
      <c r="KJH5" s="827"/>
      <c r="KJI5" s="827"/>
      <c r="KJJ5" s="827"/>
      <c r="KJK5" s="827"/>
      <c r="KJL5" s="827"/>
      <c r="KJM5" s="827"/>
      <c r="KJN5" s="827"/>
      <c r="KJO5" s="827"/>
      <c r="KJP5" s="827"/>
      <c r="KJQ5" s="827"/>
      <c r="KJR5" s="827"/>
      <c r="KJS5" s="827"/>
      <c r="KJT5" s="827"/>
      <c r="KJU5" s="827"/>
      <c r="KJV5" s="827"/>
      <c r="KJW5" s="827"/>
      <c r="KJX5" s="826"/>
      <c r="KJY5" s="827"/>
      <c r="KJZ5" s="827"/>
      <c r="KKA5" s="827"/>
      <c r="KKB5" s="827"/>
      <c r="KKC5" s="827"/>
      <c r="KKD5" s="827"/>
      <c r="KKE5" s="827"/>
      <c r="KKF5" s="827"/>
      <c r="KKG5" s="827"/>
      <c r="KKH5" s="827"/>
      <c r="KKI5" s="827"/>
      <c r="KKJ5" s="827"/>
      <c r="KKK5" s="827"/>
      <c r="KKL5" s="827"/>
      <c r="KKM5" s="827"/>
      <c r="KKN5" s="827"/>
      <c r="KKO5" s="827"/>
      <c r="KKP5" s="827"/>
      <c r="KKQ5" s="827"/>
      <c r="KKR5" s="827"/>
      <c r="KKS5" s="827"/>
      <c r="KKT5" s="827"/>
      <c r="KKU5" s="827"/>
      <c r="KKV5" s="827"/>
      <c r="KKW5" s="827"/>
      <c r="KKX5" s="827"/>
      <c r="KKY5" s="827"/>
      <c r="KKZ5" s="827"/>
      <c r="KLA5" s="827"/>
      <c r="KLB5" s="827"/>
      <c r="KLC5" s="826"/>
      <c r="KLD5" s="827"/>
      <c r="KLE5" s="827"/>
      <c r="KLF5" s="827"/>
      <c r="KLG5" s="827"/>
      <c r="KLH5" s="827"/>
      <c r="KLI5" s="827"/>
      <c r="KLJ5" s="827"/>
      <c r="KLK5" s="827"/>
      <c r="KLL5" s="827"/>
      <c r="KLM5" s="827"/>
      <c r="KLN5" s="827"/>
      <c r="KLO5" s="827"/>
      <c r="KLP5" s="827"/>
      <c r="KLQ5" s="827"/>
      <c r="KLR5" s="827"/>
      <c r="KLS5" s="827"/>
      <c r="KLT5" s="827"/>
      <c r="KLU5" s="827"/>
      <c r="KLV5" s="827"/>
      <c r="KLW5" s="827"/>
      <c r="KLX5" s="827"/>
      <c r="KLY5" s="827"/>
      <c r="KLZ5" s="827"/>
      <c r="KMA5" s="827"/>
      <c r="KMB5" s="827"/>
      <c r="KMC5" s="827"/>
      <c r="KMD5" s="827"/>
      <c r="KME5" s="827"/>
      <c r="KMF5" s="827"/>
      <c r="KMG5" s="827"/>
      <c r="KMH5" s="826"/>
      <c r="KMI5" s="827"/>
      <c r="KMJ5" s="827"/>
      <c r="KMK5" s="827"/>
      <c r="KML5" s="827"/>
      <c r="KMM5" s="827"/>
      <c r="KMN5" s="827"/>
      <c r="KMO5" s="827"/>
      <c r="KMP5" s="827"/>
      <c r="KMQ5" s="827"/>
      <c r="KMR5" s="827"/>
      <c r="KMS5" s="827"/>
      <c r="KMT5" s="827"/>
      <c r="KMU5" s="827"/>
      <c r="KMV5" s="827"/>
      <c r="KMW5" s="827"/>
      <c r="KMX5" s="827"/>
      <c r="KMY5" s="827"/>
      <c r="KMZ5" s="827"/>
      <c r="KNA5" s="827"/>
      <c r="KNB5" s="827"/>
      <c r="KNC5" s="827"/>
      <c r="KND5" s="827"/>
      <c r="KNE5" s="827"/>
      <c r="KNF5" s="827"/>
      <c r="KNG5" s="827"/>
      <c r="KNH5" s="827"/>
      <c r="KNI5" s="827"/>
      <c r="KNJ5" s="827"/>
      <c r="KNK5" s="827"/>
      <c r="KNL5" s="827"/>
      <c r="KNM5" s="826"/>
      <c r="KNN5" s="827"/>
      <c r="KNO5" s="827"/>
      <c r="KNP5" s="827"/>
      <c r="KNQ5" s="827"/>
      <c r="KNR5" s="827"/>
      <c r="KNS5" s="827"/>
      <c r="KNT5" s="827"/>
      <c r="KNU5" s="827"/>
      <c r="KNV5" s="827"/>
      <c r="KNW5" s="827"/>
      <c r="KNX5" s="827"/>
      <c r="KNY5" s="827"/>
      <c r="KNZ5" s="827"/>
      <c r="KOA5" s="827"/>
      <c r="KOB5" s="827"/>
      <c r="KOC5" s="827"/>
      <c r="KOD5" s="827"/>
      <c r="KOE5" s="827"/>
      <c r="KOF5" s="827"/>
      <c r="KOG5" s="827"/>
      <c r="KOH5" s="827"/>
      <c r="KOI5" s="827"/>
      <c r="KOJ5" s="827"/>
      <c r="KOK5" s="827"/>
      <c r="KOL5" s="827"/>
      <c r="KOM5" s="827"/>
      <c r="KON5" s="827"/>
      <c r="KOO5" s="827"/>
      <c r="KOP5" s="827"/>
      <c r="KOQ5" s="827"/>
      <c r="KOR5" s="826"/>
      <c r="KOS5" s="827"/>
      <c r="KOT5" s="827"/>
      <c r="KOU5" s="827"/>
      <c r="KOV5" s="827"/>
      <c r="KOW5" s="827"/>
      <c r="KOX5" s="827"/>
      <c r="KOY5" s="827"/>
      <c r="KOZ5" s="827"/>
      <c r="KPA5" s="827"/>
      <c r="KPB5" s="827"/>
      <c r="KPC5" s="827"/>
      <c r="KPD5" s="827"/>
      <c r="KPE5" s="827"/>
      <c r="KPF5" s="827"/>
      <c r="KPG5" s="827"/>
      <c r="KPH5" s="827"/>
      <c r="KPI5" s="827"/>
      <c r="KPJ5" s="827"/>
      <c r="KPK5" s="827"/>
      <c r="KPL5" s="827"/>
      <c r="KPM5" s="827"/>
      <c r="KPN5" s="827"/>
      <c r="KPO5" s="827"/>
      <c r="KPP5" s="827"/>
      <c r="KPQ5" s="827"/>
      <c r="KPR5" s="827"/>
      <c r="KPS5" s="827"/>
      <c r="KPT5" s="827"/>
      <c r="KPU5" s="827"/>
      <c r="KPV5" s="827"/>
      <c r="KPW5" s="826"/>
      <c r="KPX5" s="827"/>
      <c r="KPY5" s="827"/>
      <c r="KPZ5" s="827"/>
      <c r="KQA5" s="827"/>
      <c r="KQB5" s="827"/>
      <c r="KQC5" s="827"/>
      <c r="KQD5" s="827"/>
      <c r="KQE5" s="827"/>
      <c r="KQF5" s="827"/>
      <c r="KQG5" s="827"/>
      <c r="KQH5" s="827"/>
      <c r="KQI5" s="827"/>
      <c r="KQJ5" s="827"/>
      <c r="KQK5" s="827"/>
      <c r="KQL5" s="827"/>
      <c r="KQM5" s="827"/>
      <c r="KQN5" s="827"/>
      <c r="KQO5" s="827"/>
      <c r="KQP5" s="827"/>
      <c r="KQQ5" s="827"/>
      <c r="KQR5" s="827"/>
      <c r="KQS5" s="827"/>
      <c r="KQT5" s="827"/>
      <c r="KQU5" s="827"/>
      <c r="KQV5" s="827"/>
      <c r="KQW5" s="827"/>
      <c r="KQX5" s="827"/>
      <c r="KQY5" s="827"/>
      <c r="KQZ5" s="827"/>
      <c r="KRA5" s="827"/>
      <c r="KRB5" s="826"/>
      <c r="KRC5" s="827"/>
      <c r="KRD5" s="827"/>
      <c r="KRE5" s="827"/>
      <c r="KRF5" s="827"/>
      <c r="KRG5" s="827"/>
      <c r="KRH5" s="827"/>
      <c r="KRI5" s="827"/>
      <c r="KRJ5" s="827"/>
      <c r="KRK5" s="827"/>
      <c r="KRL5" s="827"/>
      <c r="KRM5" s="827"/>
      <c r="KRN5" s="827"/>
      <c r="KRO5" s="827"/>
      <c r="KRP5" s="827"/>
      <c r="KRQ5" s="827"/>
      <c r="KRR5" s="827"/>
      <c r="KRS5" s="827"/>
      <c r="KRT5" s="827"/>
      <c r="KRU5" s="827"/>
      <c r="KRV5" s="827"/>
      <c r="KRW5" s="827"/>
      <c r="KRX5" s="827"/>
      <c r="KRY5" s="827"/>
      <c r="KRZ5" s="827"/>
      <c r="KSA5" s="827"/>
      <c r="KSB5" s="827"/>
      <c r="KSC5" s="827"/>
      <c r="KSD5" s="827"/>
      <c r="KSE5" s="827"/>
      <c r="KSF5" s="827"/>
      <c r="KSG5" s="826"/>
      <c r="KSH5" s="827"/>
      <c r="KSI5" s="827"/>
      <c r="KSJ5" s="827"/>
      <c r="KSK5" s="827"/>
      <c r="KSL5" s="827"/>
      <c r="KSM5" s="827"/>
      <c r="KSN5" s="827"/>
      <c r="KSO5" s="827"/>
      <c r="KSP5" s="827"/>
      <c r="KSQ5" s="827"/>
      <c r="KSR5" s="827"/>
      <c r="KSS5" s="827"/>
      <c r="KST5" s="827"/>
      <c r="KSU5" s="827"/>
      <c r="KSV5" s="827"/>
      <c r="KSW5" s="827"/>
      <c r="KSX5" s="827"/>
      <c r="KSY5" s="827"/>
      <c r="KSZ5" s="827"/>
      <c r="KTA5" s="827"/>
      <c r="KTB5" s="827"/>
      <c r="KTC5" s="827"/>
      <c r="KTD5" s="827"/>
      <c r="KTE5" s="827"/>
      <c r="KTF5" s="827"/>
      <c r="KTG5" s="827"/>
      <c r="KTH5" s="827"/>
      <c r="KTI5" s="827"/>
      <c r="KTJ5" s="827"/>
      <c r="KTK5" s="827"/>
      <c r="KTL5" s="826"/>
      <c r="KTM5" s="827"/>
      <c r="KTN5" s="827"/>
      <c r="KTO5" s="827"/>
      <c r="KTP5" s="827"/>
      <c r="KTQ5" s="827"/>
      <c r="KTR5" s="827"/>
      <c r="KTS5" s="827"/>
      <c r="KTT5" s="827"/>
      <c r="KTU5" s="827"/>
      <c r="KTV5" s="827"/>
      <c r="KTW5" s="827"/>
      <c r="KTX5" s="827"/>
      <c r="KTY5" s="827"/>
      <c r="KTZ5" s="827"/>
      <c r="KUA5" s="827"/>
      <c r="KUB5" s="827"/>
      <c r="KUC5" s="827"/>
      <c r="KUD5" s="827"/>
      <c r="KUE5" s="827"/>
      <c r="KUF5" s="827"/>
      <c r="KUG5" s="827"/>
      <c r="KUH5" s="827"/>
      <c r="KUI5" s="827"/>
      <c r="KUJ5" s="827"/>
      <c r="KUK5" s="827"/>
      <c r="KUL5" s="827"/>
      <c r="KUM5" s="827"/>
      <c r="KUN5" s="827"/>
      <c r="KUO5" s="827"/>
      <c r="KUP5" s="827"/>
      <c r="KUQ5" s="826"/>
      <c r="KUR5" s="827"/>
      <c r="KUS5" s="827"/>
      <c r="KUT5" s="827"/>
      <c r="KUU5" s="827"/>
      <c r="KUV5" s="827"/>
      <c r="KUW5" s="827"/>
      <c r="KUX5" s="827"/>
      <c r="KUY5" s="827"/>
      <c r="KUZ5" s="827"/>
      <c r="KVA5" s="827"/>
      <c r="KVB5" s="827"/>
      <c r="KVC5" s="827"/>
      <c r="KVD5" s="827"/>
      <c r="KVE5" s="827"/>
      <c r="KVF5" s="827"/>
      <c r="KVG5" s="827"/>
      <c r="KVH5" s="827"/>
      <c r="KVI5" s="827"/>
      <c r="KVJ5" s="827"/>
      <c r="KVK5" s="827"/>
      <c r="KVL5" s="827"/>
      <c r="KVM5" s="827"/>
      <c r="KVN5" s="827"/>
      <c r="KVO5" s="827"/>
      <c r="KVP5" s="827"/>
      <c r="KVQ5" s="827"/>
      <c r="KVR5" s="827"/>
      <c r="KVS5" s="827"/>
      <c r="KVT5" s="827"/>
      <c r="KVU5" s="827"/>
      <c r="KVV5" s="826"/>
      <c r="KVW5" s="827"/>
      <c r="KVX5" s="827"/>
      <c r="KVY5" s="827"/>
      <c r="KVZ5" s="827"/>
      <c r="KWA5" s="827"/>
      <c r="KWB5" s="827"/>
      <c r="KWC5" s="827"/>
      <c r="KWD5" s="827"/>
      <c r="KWE5" s="827"/>
      <c r="KWF5" s="827"/>
      <c r="KWG5" s="827"/>
      <c r="KWH5" s="827"/>
      <c r="KWI5" s="827"/>
      <c r="KWJ5" s="827"/>
      <c r="KWK5" s="827"/>
      <c r="KWL5" s="827"/>
      <c r="KWM5" s="827"/>
      <c r="KWN5" s="827"/>
      <c r="KWO5" s="827"/>
      <c r="KWP5" s="827"/>
      <c r="KWQ5" s="827"/>
      <c r="KWR5" s="827"/>
      <c r="KWS5" s="827"/>
      <c r="KWT5" s="827"/>
      <c r="KWU5" s="827"/>
      <c r="KWV5" s="827"/>
      <c r="KWW5" s="827"/>
      <c r="KWX5" s="827"/>
      <c r="KWY5" s="827"/>
      <c r="KWZ5" s="827"/>
      <c r="KXA5" s="826"/>
      <c r="KXB5" s="827"/>
      <c r="KXC5" s="827"/>
      <c r="KXD5" s="827"/>
      <c r="KXE5" s="827"/>
      <c r="KXF5" s="827"/>
      <c r="KXG5" s="827"/>
      <c r="KXH5" s="827"/>
      <c r="KXI5" s="827"/>
      <c r="KXJ5" s="827"/>
      <c r="KXK5" s="827"/>
      <c r="KXL5" s="827"/>
      <c r="KXM5" s="827"/>
      <c r="KXN5" s="827"/>
      <c r="KXO5" s="827"/>
      <c r="KXP5" s="827"/>
      <c r="KXQ5" s="827"/>
      <c r="KXR5" s="827"/>
      <c r="KXS5" s="827"/>
      <c r="KXT5" s="827"/>
      <c r="KXU5" s="827"/>
      <c r="KXV5" s="827"/>
      <c r="KXW5" s="827"/>
      <c r="KXX5" s="827"/>
      <c r="KXY5" s="827"/>
      <c r="KXZ5" s="827"/>
      <c r="KYA5" s="827"/>
      <c r="KYB5" s="827"/>
      <c r="KYC5" s="827"/>
      <c r="KYD5" s="827"/>
      <c r="KYE5" s="827"/>
      <c r="KYF5" s="826"/>
      <c r="KYG5" s="827"/>
      <c r="KYH5" s="827"/>
      <c r="KYI5" s="827"/>
      <c r="KYJ5" s="827"/>
      <c r="KYK5" s="827"/>
      <c r="KYL5" s="827"/>
      <c r="KYM5" s="827"/>
      <c r="KYN5" s="827"/>
      <c r="KYO5" s="827"/>
      <c r="KYP5" s="827"/>
      <c r="KYQ5" s="827"/>
      <c r="KYR5" s="827"/>
      <c r="KYS5" s="827"/>
      <c r="KYT5" s="827"/>
      <c r="KYU5" s="827"/>
      <c r="KYV5" s="827"/>
      <c r="KYW5" s="827"/>
      <c r="KYX5" s="827"/>
      <c r="KYY5" s="827"/>
      <c r="KYZ5" s="827"/>
      <c r="KZA5" s="827"/>
      <c r="KZB5" s="827"/>
      <c r="KZC5" s="827"/>
      <c r="KZD5" s="827"/>
      <c r="KZE5" s="827"/>
      <c r="KZF5" s="827"/>
      <c r="KZG5" s="827"/>
      <c r="KZH5" s="827"/>
      <c r="KZI5" s="827"/>
      <c r="KZJ5" s="827"/>
      <c r="KZK5" s="826"/>
      <c r="KZL5" s="827"/>
      <c r="KZM5" s="827"/>
      <c r="KZN5" s="827"/>
      <c r="KZO5" s="827"/>
      <c r="KZP5" s="827"/>
      <c r="KZQ5" s="827"/>
      <c r="KZR5" s="827"/>
      <c r="KZS5" s="827"/>
      <c r="KZT5" s="827"/>
      <c r="KZU5" s="827"/>
      <c r="KZV5" s="827"/>
      <c r="KZW5" s="827"/>
      <c r="KZX5" s="827"/>
      <c r="KZY5" s="827"/>
      <c r="KZZ5" s="827"/>
      <c r="LAA5" s="827"/>
      <c r="LAB5" s="827"/>
      <c r="LAC5" s="827"/>
      <c r="LAD5" s="827"/>
      <c r="LAE5" s="827"/>
      <c r="LAF5" s="827"/>
      <c r="LAG5" s="827"/>
      <c r="LAH5" s="827"/>
      <c r="LAI5" s="827"/>
      <c r="LAJ5" s="827"/>
      <c r="LAK5" s="827"/>
      <c r="LAL5" s="827"/>
      <c r="LAM5" s="827"/>
      <c r="LAN5" s="827"/>
      <c r="LAO5" s="827"/>
      <c r="LAP5" s="826"/>
      <c r="LAQ5" s="827"/>
      <c r="LAR5" s="827"/>
      <c r="LAS5" s="827"/>
      <c r="LAT5" s="827"/>
      <c r="LAU5" s="827"/>
      <c r="LAV5" s="827"/>
      <c r="LAW5" s="827"/>
      <c r="LAX5" s="827"/>
      <c r="LAY5" s="827"/>
      <c r="LAZ5" s="827"/>
      <c r="LBA5" s="827"/>
      <c r="LBB5" s="827"/>
      <c r="LBC5" s="827"/>
      <c r="LBD5" s="827"/>
      <c r="LBE5" s="827"/>
      <c r="LBF5" s="827"/>
      <c r="LBG5" s="827"/>
      <c r="LBH5" s="827"/>
      <c r="LBI5" s="827"/>
      <c r="LBJ5" s="827"/>
      <c r="LBK5" s="827"/>
      <c r="LBL5" s="827"/>
      <c r="LBM5" s="827"/>
      <c r="LBN5" s="827"/>
      <c r="LBO5" s="827"/>
      <c r="LBP5" s="827"/>
      <c r="LBQ5" s="827"/>
      <c r="LBR5" s="827"/>
      <c r="LBS5" s="827"/>
      <c r="LBT5" s="827"/>
      <c r="LBU5" s="826"/>
      <c r="LBV5" s="827"/>
      <c r="LBW5" s="827"/>
      <c r="LBX5" s="827"/>
      <c r="LBY5" s="827"/>
      <c r="LBZ5" s="827"/>
      <c r="LCA5" s="827"/>
      <c r="LCB5" s="827"/>
      <c r="LCC5" s="827"/>
      <c r="LCD5" s="827"/>
      <c r="LCE5" s="827"/>
      <c r="LCF5" s="827"/>
      <c r="LCG5" s="827"/>
      <c r="LCH5" s="827"/>
      <c r="LCI5" s="827"/>
      <c r="LCJ5" s="827"/>
      <c r="LCK5" s="827"/>
      <c r="LCL5" s="827"/>
      <c r="LCM5" s="827"/>
      <c r="LCN5" s="827"/>
      <c r="LCO5" s="827"/>
      <c r="LCP5" s="827"/>
      <c r="LCQ5" s="827"/>
      <c r="LCR5" s="827"/>
      <c r="LCS5" s="827"/>
      <c r="LCT5" s="827"/>
      <c r="LCU5" s="827"/>
      <c r="LCV5" s="827"/>
      <c r="LCW5" s="827"/>
      <c r="LCX5" s="827"/>
      <c r="LCY5" s="827"/>
      <c r="LCZ5" s="826"/>
      <c r="LDA5" s="827"/>
      <c r="LDB5" s="827"/>
      <c r="LDC5" s="827"/>
      <c r="LDD5" s="827"/>
      <c r="LDE5" s="827"/>
      <c r="LDF5" s="827"/>
      <c r="LDG5" s="827"/>
      <c r="LDH5" s="827"/>
      <c r="LDI5" s="827"/>
      <c r="LDJ5" s="827"/>
      <c r="LDK5" s="827"/>
      <c r="LDL5" s="827"/>
      <c r="LDM5" s="827"/>
      <c r="LDN5" s="827"/>
      <c r="LDO5" s="827"/>
      <c r="LDP5" s="827"/>
      <c r="LDQ5" s="827"/>
      <c r="LDR5" s="827"/>
      <c r="LDS5" s="827"/>
      <c r="LDT5" s="827"/>
      <c r="LDU5" s="827"/>
      <c r="LDV5" s="827"/>
      <c r="LDW5" s="827"/>
      <c r="LDX5" s="827"/>
      <c r="LDY5" s="827"/>
      <c r="LDZ5" s="827"/>
      <c r="LEA5" s="827"/>
      <c r="LEB5" s="827"/>
      <c r="LEC5" s="827"/>
      <c r="LED5" s="827"/>
      <c r="LEE5" s="826"/>
      <c r="LEF5" s="827"/>
      <c r="LEG5" s="827"/>
      <c r="LEH5" s="827"/>
      <c r="LEI5" s="827"/>
      <c r="LEJ5" s="827"/>
      <c r="LEK5" s="827"/>
      <c r="LEL5" s="827"/>
      <c r="LEM5" s="827"/>
      <c r="LEN5" s="827"/>
      <c r="LEO5" s="827"/>
      <c r="LEP5" s="827"/>
      <c r="LEQ5" s="827"/>
      <c r="LER5" s="827"/>
      <c r="LES5" s="827"/>
      <c r="LET5" s="827"/>
      <c r="LEU5" s="827"/>
      <c r="LEV5" s="827"/>
      <c r="LEW5" s="827"/>
      <c r="LEX5" s="827"/>
      <c r="LEY5" s="827"/>
      <c r="LEZ5" s="827"/>
      <c r="LFA5" s="827"/>
      <c r="LFB5" s="827"/>
      <c r="LFC5" s="827"/>
      <c r="LFD5" s="827"/>
      <c r="LFE5" s="827"/>
      <c r="LFF5" s="827"/>
      <c r="LFG5" s="827"/>
      <c r="LFH5" s="827"/>
      <c r="LFI5" s="827"/>
      <c r="LFJ5" s="826"/>
      <c r="LFK5" s="827"/>
      <c r="LFL5" s="827"/>
      <c r="LFM5" s="827"/>
      <c r="LFN5" s="827"/>
      <c r="LFO5" s="827"/>
      <c r="LFP5" s="827"/>
      <c r="LFQ5" s="827"/>
      <c r="LFR5" s="827"/>
      <c r="LFS5" s="827"/>
      <c r="LFT5" s="827"/>
      <c r="LFU5" s="827"/>
      <c r="LFV5" s="827"/>
      <c r="LFW5" s="827"/>
      <c r="LFX5" s="827"/>
      <c r="LFY5" s="827"/>
      <c r="LFZ5" s="827"/>
      <c r="LGA5" s="827"/>
      <c r="LGB5" s="827"/>
      <c r="LGC5" s="827"/>
      <c r="LGD5" s="827"/>
      <c r="LGE5" s="827"/>
      <c r="LGF5" s="827"/>
      <c r="LGG5" s="827"/>
      <c r="LGH5" s="827"/>
      <c r="LGI5" s="827"/>
      <c r="LGJ5" s="827"/>
      <c r="LGK5" s="827"/>
      <c r="LGL5" s="827"/>
      <c r="LGM5" s="827"/>
      <c r="LGN5" s="827"/>
      <c r="LGO5" s="826"/>
      <c r="LGP5" s="827"/>
      <c r="LGQ5" s="827"/>
      <c r="LGR5" s="827"/>
      <c r="LGS5" s="827"/>
      <c r="LGT5" s="827"/>
      <c r="LGU5" s="827"/>
      <c r="LGV5" s="827"/>
      <c r="LGW5" s="827"/>
      <c r="LGX5" s="827"/>
      <c r="LGY5" s="827"/>
      <c r="LGZ5" s="827"/>
      <c r="LHA5" s="827"/>
      <c r="LHB5" s="827"/>
      <c r="LHC5" s="827"/>
      <c r="LHD5" s="827"/>
      <c r="LHE5" s="827"/>
      <c r="LHF5" s="827"/>
      <c r="LHG5" s="827"/>
      <c r="LHH5" s="827"/>
      <c r="LHI5" s="827"/>
      <c r="LHJ5" s="827"/>
      <c r="LHK5" s="827"/>
      <c r="LHL5" s="827"/>
      <c r="LHM5" s="827"/>
      <c r="LHN5" s="827"/>
      <c r="LHO5" s="827"/>
      <c r="LHP5" s="827"/>
      <c r="LHQ5" s="827"/>
      <c r="LHR5" s="827"/>
      <c r="LHS5" s="827"/>
      <c r="LHT5" s="826"/>
      <c r="LHU5" s="827"/>
      <c r="LHV5" s="827"/>
      <c r="LHW5" s="827"/>
      <c r="LHX5" s="827"/>
      <c r="LHY5" s="827"/>
      <c r="LHZ5" s="827"/>
      <c r="LIA5" s="827"/>
      <c r="LIB5" s="827"/>
      <c r="LIC5" s="827"/>
      <c r="LID5" s="827"/>
      <c r="LIE5" s="827"/>
      <c r="LIF5" s="827"/>
      <c r="LIG5" s="827"/>
      <c r="LIH5" s="827"/>
      <c r="LII5" s="827"/>
      <c r="LIJ5" s="827"/>
      <c r="LIK5" s="827"/>
      <c r="LIL5" s="827"/>
      <c r="LIM5" s="827"/>
      <c r="LIN5" s="827"/>
      <c r="LIO5" s="827"/>
      <c r="LIP5" s="827"/>
      <c r="LIQ5" s="827"/>
      <c r="LIR5" s="827"/>
      <c r="LIS5" s="827"/>
      <c r="LIT5" s="827"/>
      <c r="LIU5" s="827"/>
      <c r="LIV5" s="827"/>
      <c r="LIW5" s="827"/>
      <c r="LIX5" s="827"/>
      <c r="LIY5" s="826"/>
      <c r="LIZ5" s="827"/>
      <c r="LJA5" s="827"/>
      <c r="LJB5" s="827"/>
      <c r="LJC5" s="827"/>
      <c r="LJD5" s="827"/>
      <c r="LJE5" s="827"/>
      <c r="LJF5" s="827"/>
      <c r="LJG5" s="827"/>
      <c r="LJH5" s="827"/>
      <c r="LJI5" s="827"/>
      <c r="LJJ5" s="827"/>
      <c r="LJK5" s="827"/>
      <c r="LJL5" s="827"/>
      <c r="LJM5" s="827"/>
      <c r="LJN5" s="827"/>
      <c r="LJO5" s="827"/>
      <c r="LJP5" s="827"/>
      <c r="LJQ5" s="827"/>
      <c r="LJR5" s="827"/>
      <c r="LJS5" s="827"/>
      <c r="LJT5" s="827"/>
      <c r="LJU5" s="827"/>
      <c r="LJV5" s="827"/>
      <c r="LJW5" s="827"/>
      <c r="LJX5" s="827"/>
      <c r="LJY5" s="827"/>
      <c r="LJZ5" s="827"/>
      <c r="LKA5" s="827"/>
      <c r="LKB5" s="827"/>
      <c r="LKC5" s="827"/>
      <c r="LKD5" s="826"/>
      <c r="LKE5" s="827"/>
      <c r="LKF5" s="827"/>
      <c r="LKG5" s="827"/>
      <c r="LKH5" s="827"/>
      <c r="LKI5" s="827"/>
      <c r="LKJ5" s="827"/>
      <c r="LKK5" s="827"/>
      <c r="LKL5" s="827"/>
      <c r="LKM5" s="827"/>
      <c r="LKN5" s="827"/>
      <c r="LKO5" s="827"/>
      <c r="LKP5" s="827"/>
      <c r="LKQ5" s="827"/>
      <c r="LKR5" s="827"/>
      <c r="LKS5" s="827"/>
      <c r="LKT5" s="827"/>
      <c r="LKU5" s="827"/>
      <c r="LKV5" s="827"/>
      <c r="LKW5" s="827"/>
      <c r="LKX5" s="827"/>
      <c r="LKY5" s="827"/>
      <c r="LKZ5" s="827"/>
      <c r="LLA5" s="827"/>
      <c r="LLB5" s="827"/>
      <c r="LLC5" s="827"/>
      <c r="LLD5" s="827"/>
      <c r="LLE5" s="827"/>
      <c r="LLF5" s="827"/>
      <c r="LLG5" s="827"/>
      <c r="LLH5" s="827"/>
      <c r="LLI5" s="826"/>
      <c r="LLJ5" s="827"/>
      <c r="LLK5" s="827"/>
      <c r="LLL5" s="827"/>
      <c r="LLM5" s="827"/>
      <c r="LLN5" s="827"/>
      <c r="LLO5" s="827"/>
      <c r="LLP5" s="827"/>
      <c r="LLQ5" s="827"/>
      <c r="LLR5" s="827"/>
      <c r="LLS5" s="827"/>
      <c r="LLT5" s="827"/>
      <c r="LLU5" s="827"/>
      <c r="LLV5" s="827"/>
      <c r="LLW5" s="827"/>
      <c r="LLX5" s="827"/>
      <c r="LLY5" s="827"/>
      <c r="LLZ5" s="827"/>
      <c r="LMA5" s="827"/>
      <c r="LMB5" s="827"/>
      <c r="LMC5" s="827"/>
      <c r="LMD5" s="827"/>
      <c r="LME5" s="827"/>
      <c r="LMF5" s="827"/>
      <c r="LMG5" s="827"/>
      <c r="LMH5" s="827"/>
      <c r="LMI5" s="827"/>
      <c r="LMJ5" s="827"/>
      <c r="LMK5" s="827"/>
      <c r="LML5" s="827"/>
      <c r="LMM5" s="827"/>
      <c r="LMN5" s="826"/>
      <c r="LMO5" s="827"/>
      <c r="LMP5" s="827"/>
      <c r="LMQ5" s="827"/>
      <c r="LMR5" s="827"/>
      <c r="LMS5" s="827"/>
      <c r="LMT5" s="827"/>
      <c r="LMU5" s="827"/>
      <c r="LMV5" s="827"/>
      <c r="LMW5" s="827"/>
      <c r="LMX5" s="827"/>
      <c r="LMY5" s="827"/>
      <c r="LMZ5" s="827"/>
      <c r="LNA5" s="827"/>
      <c r="LNB5" s="827"/>
      <c r="LNC5" s="827"/>
      <c r="LND5" s="827"/>
      <c r="LNE5" s="827"/>
      <c r="LNF5" s="827"/>
      <c r="LNG5" s="827"/>
      <c r="LNH5" s="827"/>
      <c r="LNI5" s="827"/>
      <c r="LNJ5" s="827"/>
      <c r="LNK5" s="827"/>
      <c r="LNL5" s="827"/>
      <c r="LNM5" s="827"/>
      <c r="LNN5" s="827"/>
      <c r="LNO5" s="827"/>
      <c r="LNP5" s="827"/>
      <c r="LNQ5" s="827"/>
      <c r="LNR5" s="827"/>
      <c r="LNS5" s="826"/>
      <c r="LNT5" s="827"/>
      <c r="LNU5" s="827"/>
      <c r="LNV5" s="827"/>
      <c r="LNW5" s="827"/>
      <c r="LNX5" s="827"/>
      <c r="LNY5" s="827"/>
      <c r="LNZ5" s="827"/>
      <c r="LOA5" s="827"/>
      <c r="LOB5" s="827"/>
      <c r="LOC5" s="827"/>
      <c r="LOD5" s="827"/>
      <c r="LOE5" s="827"/>
      <c r="LOF5" s="827"/>
      <c r="LOG5" s="827"/>
      <c r="LOH5" s="827"/>
      <c r="LOI5" s="827"/>
      <c r="LOJ5" s="827"/>
      <c r="LOK5" s="827"/>
      <c r="LOL5" s="827"/>
      <c r="LOM5" s="827"/>
      <c r="LON5" s="827"/>
      <c r="LOO5" s="827"/>
      <c r="LOP5" s="827"/>
      <c r="LOQ5" s="827"/>
      <c r="LOR5" s="827"/>
      <c r="LOS5" s="827"/>
      <c r="LOT5" s="827"/>
      <c r="LOU5" s="827"/>
      <c r="LOV5" s="827"/>
      <c r="LOW5" s="827"/>
      <c r="LOX5" s="826"/>
      <c r="LOY5" s="827"/>
      <c r="LOZ5" s="827"/>
      <c r="LPA5" s="827"/>
      <c r="LPB5" s="827"/>
      <c r="LPC5" s="827"/>
      <c r="LPD5" s="827"/>
      <c r="LPE5" s="827"/>
      <c r="LPF5" s="827"/>
      <c r="LPG5" s="827"/>
      <c r="LPH5" s="827"/>
      <c r="LPI5" s="827"/>
      <c r="LPJ5" s="827"/>
      <c r="LPK5" s="827"/>
      <c r="LPL5" s="827"/>
      <c r="LPM5" s="827"/>
      <c r="LPN5" s="827"/>
      <c r="LPO5" s="827"/>
      <c r="LPP5" s="827"/>
      <c r="LPQ5" s="827"/>
      <c r="LPR5" s="827"/>
      <c r="LPS5" s="827"/>
      <c r="LPT5" s="827"/>
      <c r="LPU5" s="827"/>
      <c r="LPV5" s="827"/>
      <c r="LPW5" s="827"/>
      <c r="LPX5" s="827"/>
      <c r="LPY5" s="827"/>
      <c r="LPZ5" s="827"/>
      <c r="LQA5" s="827"/>
      <c r="LQB5" s="827"/>
      <c r="LQC5" s="826"/>
      <c r="LQD5" s="827"/>
      <c r="LQE5" s="827"/>
      <c r="LQF5" s="827"/>
      <c r="LQG5" s="827"/>
      <c r="LQH5" s="827"/>
      <c r="LQI5" s="827"/>
      <c r="LQJ5" s="827"/>
      <c r="LQK5" s="827"/>
      <c r="LQL5" s="827"/>
      <c r="LQM5" s="827"/>
      <c r="LQN5" s="827"/>
      <c r="LQO5" s="827"/>
      <c r="LQP5" s="827"/>
      <c r="LQQ5" s="827"/>
      <c r="LQR5" s="827"/>
      <c r="LQS5" s="827"/>
      <c r="LQT5" s="827"/>
      <c r="LQU5" s="827"/>
      <c r="LQV5" s="827"/>
      <c r="LQW5" s="827"/>
      <c r="LQX5" s="827"/>
      <c r="LQY5" s="827"/>
      <c r="LQZ5" s="827"/>
      <c r="LRA5" s="827"/>
      <c r="LRB5" s="827"/>
      <c r="LRC5" s="827"/>
      <c r="LRD5" s="827"/>
      <c r="LRE5" s="827"/>
      <c r="LRF5" s="827"/>
      <c r="LRG5" s="827"/>
      <c r="LRH5" s="826"/>
      <c r="LRI5" s="827"/>
      <c r="LRJ5" s="827"/>
      <c r="LRK5" s="827"/>
      <c r="LRL5" s="827"/>
      <c r="LRM5" s="827"/>
      <c r="LRN5" s="827"/>
      <c r="LRO5" s="827"/>
      <c r="LRP5" s="827"/>
      <c r="LRQ5" s="827"/>
      <c r="LRR5" s="827"/>
      <c r="LRS5" s="827"/>
      <c r="LRT5" s="827"/>
      <c r="LRU5" s="827"/>
      <c r="LRV5" s="827"/>
      <c r="LRW5" s="827"/>
      <c r="LRX5" s="827"/>
      <c r="LRY5" s="827"/>
      <c r="LRZ5" s="827"/>
      <c r="LSA5" s="827"/>
      <c r="LSB5" s="827"/>
      <c r="LSC5" s="827"/>
      <c r="LSD5" s="827"/>
      <c r="LSE5" s="827"/>
      <c r="LSF5" s="827"/>
      <c r="LSG5" s="827"/>
      <c r="LSH5" s="827"/>
      <c r="LSI5" s="827"/>
      <c r="LSJ5" s="827"/>
      <c r="LSK5" s="827"/>
      <c r="LSL5" s="827"/>
      <c r="LSM5" s="826"/>
      <c r="LSN5" s="827"/>
      <c r="LSO5" s="827"/>
      <c r="LSP5" s="827"/>
      <c r="LSQ5" s="827"/>
      <c r="LSR5" s="827"/>
      <c r="LSS5" s="827"/>
      <c r="LST5" s="827"/>
      <c r="LSU5" s="827"/>
      <c r="LSV5" s="827"/>
      <c r="LSW5" s="827"/>
      <c r="LSX5" s="827"/>
      <c r="LSY5" s="827"/>
      <c r="LSZ5" s="827"/>
      <c r="LTA5" s="827"/>
      <c r="LTB5" s="827"/>
      <c r="LTC5" s="827"/>
      <c r="LTD5" s="827"/>
      <c r="LTE5" s="827"/>
      <c r="LTF5" s="827"/>
      <c r="LTG5" s="827"/>
      <c r="LTH5" s="827"/>
      <c r="LTI5" s="827"/>
      <c r="LTJ5" s="827"/>
      <c r="LTK5" s="827"/>
      <c r="LTL5" s="827"/>
      <c r="LTM5" s="827"/>
      <c r="LTN5" s="827"/>
      <c r="LTO5" s="827"/>
      <c r="LTP5" s="827"/>
      <c r="LTQ5" s="827"/>
      <c r="LTR5" s="826"/>
      <c r="LTS5" s="827"/>
      <c r="LTT5" s="827"/>
      <c r="LTU5" s="827"/>
      <c r="LTV5" s="827"/>
      <c r="LTW5" s="827"/>
      <c r="LTX5" s="827"/>
      <c r="LTY5" s="827"/>
      <c r="LTZ5" s="827"/>
      <c r="LUA5" s="827"/>
      <c r="LUB5" s="827"/>
      <c r="LUC5" s="827"/>
      <c r="LUD5" s="827"/>
      <c r="LUE5" s="827"/>
      <c r="LUF5" s="827"/>
      <c r="LUG5" s="827"/>
      <c r="LUH5" s="827"/>
      <c r="LUI5" s="827"/>
      <c r="LUJ5" s="827"/>
      <c r="LUK5" s="827"/>
      <c r="LUL5" s="827"/>
      <c r="LUM5" s="827"/>
      <c r="LUN5" s="827"/>
      <c r="LUO5" s="827"/>
      <c r="LUP5" s="827"/>
      <c r="LUQ5" s="827"/>
      <c r="LUR5" s="827"/>
      <c r="LUS5" s="827"/>
      <c r="LUT5" s="827"/>
      <c r="LUU5" s="827"/>
      <c r="LUV5" s="827"/>
      <c r="LUW5" s="826"/>
      <c r="LUX5" s="827"/>
      <c r="LUY5" s="827"/>
      <c r="LUZ5" s="827"/>
      <c r="LVA5" s="827"/>
      <c r="LVB5" s="827"/>
      <c r="LVC5" s="827"/>
      <c r="LVD5" s="827"/>
      <c r="LVE5" s="827"/>
      <c r="LVF5" s="827"/>
      <c r="LVG5" s="827"/>
      <c r="LVH5" s="827"/>
      <c r="LVI5" s="827"/>
      <c r="LVJ5" s="827"/>
      <c r="LVK5" s="827"/>
      <c r="LVL5" s="827"/>
      <c r="LVM5" s="827"/>
      <c r="LVN5" s="827"/>
      <c r="LVO5" s="827"/>
      <c r="LVP5" s="827"/>
      <c r="LVQ5" s="827"/>
      <c r="LVR5" s="827"/>
      <c r="LVS5" s="827"/>
      <c r="LVT5" s="827"/>
      <c r="LVU5" s="827"/>
      <c r="LVV5" s="827"/>
      <c r="LVW5" s="827"/>
      <c r="LVX5" s="827"/>
      <c r="LVY5" s="827"/>
      <c r="LVZ5" s="827"/>
      <c r="LWA5" s="827"/>
      <c r="LWB5" s="826"/>
      <c r="LWC5" s="827"/>
      <c r="LWD5" s="827"/>
      <c r="LWE5" s="827"/>
      <c r="LWF5" s="827"/>
      <c r="LWG5" s="827"/>
      <c r="LWH5" s="827"/>
      <c r="LWI5" s="827"/>
      <c r="LWJ5" s="827"/>
      <c r="LWK5" s="827"/>
      <c r="LWL5" s="827"/>
      <c r="LWM5" s="827"/>
      <c r="LWN5" s="827"/>
      <c r="LWO5" s="827"/>
      <c r="LWP5" s="827"/>
      <c r="LWQ5" s="827"/>
      <c r="LWR5" s="827"/>
      <c r="LWS5" s="827"/>
      <c r="LWT5" s="827"/>
      <c r="LWU5" s="827"/>
      <c r="LWV5" s="827"/>
      <c r="LWW5" s="827"/>
      <c r="LWX5" s="827"/>
      <c r="LWY5" s="827"/>
      <c r="LWZ5" s="827"/>
      <c r="LXA5" s="827"/>
      <c r="LXB5" s="827"/>
      <c r="LXC5" s="827"/>
      <c r="LXD5" s="827"/>
      <c r="LXE5" s="827"/>
      <c r="LXF5" s="827"/>
      <c r="LXG5" s="826"/>
      <c r="LXH5" s="827"/>
      <c r="LXI5" s="827"/>
      <c r="LXJ5" s="827"/>
      <c r="LXK5" s="827"/>
      <c r="LXL5" s="827"/>
      <c r="LXM5" s="827"/>
      <c r="LXN5" s="827"/>
      <c r="LXO5" s="827"/>
      <c r="LXP5" s="827"/>
      <c r="LXQ5" s="827"/>
      <c r="LXR5" s="827"/>
      <c r="LXS5" s="827"/>
      <c r="LXT5" s="827"/>
      <c r="LXU5" s="827"/>
      <c r="LXV5" s="827"/>
      <c r="LXW5" s="827"/>
      <c r="LXX5" s="827"/>
      <c r="LXY5" s="827"/>
      <c r="LXZ5" s="827"/>
      <c r="LYA5" s="827"/>
      <c r="LYB5" s="827"/>
      <c r="LYC5" s="827"/>
      <c r="LYD5" s="827"/>
      <c r="LYE5" s="827"/>
      <c r="LYF5" s="827"/>
      <c r="LYG5" s="827"/>
      <c r="LYH5" s="827"/>
      <c r="LYI5" s="827"/>
      <c r="LYJ5" s="827"/>
      <c r="LYK5" s="827"/>
      <c r="LYL5" s="826"/>
      <c r="LYM5" s="827"/>
      <c r="LYN5" s="827"/>
      <c r="LYO5" s="827"/>
      <c r="LYP5" s="827"/>
      <c r="LYQ5" s="827"/>
      <c r="LYR5" s="827"/>
      <c r="LYS5" s="827"/>
      <c r="LYT5" s="827"/>
      <c r="LYU5" s="827"/>
      <c r="LYV5" s="827"/>
      <c r="LYW5" s="827"/>
      <c r="LYX5" s="827"/>
      <c r="LYY5" s="827"/>
      <c r="LYZ5" s="827"/>
      <c r="LZA5" s="827"/>
      <c r="LZB5" s="827"/>
      <c r="LZC5" s="827"/>
      <c r="LZD5" s="827"/>
      <c r="LZE5" s="827"/>
      <c r="LZF5" s="827"/>
      <c r="LZG5" s="827"/>
      <c r="LZH5" s="827"/>
      <c r="LZI5" s="827"/>
      <c r="LZJ5" s="827"/>
      <c r="LZK5" s="827"/>
      <c r="LZL5" s="827"/>
      <c r="LZM5" s="827"/>
      <c r="LZN5" s="827"/>
      <c r="LZO5" s="827"/>
      <c r="LZP5" s="827"/>
      <c r="LZQ5" s="826"/>
      <c r="LZR5" s="827"/>
      <c r="LZS5" s="827"/>
      <c r="LZT5" s="827"/>
      <c r="LZU5" s="827"/>
      <c r="LZV5" s="827"/>
      <c r="LZW5" s="827"/>
      <c r="LZX5" s="827"/>
      <c r="LZY5" s="827"/>
      <c r="LZZ5" s="827"/>
      <c r="MAA5" s="827"/>
      <c r="MAB5" s="827"/>
      <c r="MAC5" s="827"/>
      <c r="MAD5" s="827"/>
      <c r="MAE5" s="827"/>
      <c r="MAF5" s="827"/>
      <c r="MAG5" s="827"/>
      <c r="MAH5" s="827"/>
      <c r="MAI5" s="827"/>
      <c r="MAJ5" s="827"/>
      <c r="MAK5" s="827"/>
      <c r="MAL5" s="827"/>
      <c r="MAM5" s="827"/>
      <c r="MAN5" s="827"/>
      <c r="MAO5" s="827"/>
      <c r="MAP5" s="827"/>
      <c r="MAQ5" s="827"/>
      <c r="MAR5" s="827"/>
      <c r="MAS5" s="827"/>
      <c r="MAT5" s="827"/>
      <c r="MAU5" s="827"/>
      <c r="MAV5" s="826"/>
      <c r="MAW5" s="827"/>
      <c r="MAX5" s="827"/>
      <c r="MAY5" s="827"/>
      <c r="MAZ5" s="827"/>
      <c r="MBA5" s="827"/>
      <c r="MBB5" s="827"/>
      <c r="MBC5" s="827"/>
      <c r="MBD5" s="827"/>
      <c r="MBE5" s="827"/>
      <c r="MBF5" s="827"/>
      <c r="MBG5" s="827"/>
      <c r="MBH5" s="827"/>
      <c r="MBI5" s="827"/>
      <c r="MBJ5" s="827"/>
      <c r="MBK5" s="827"/>
      <c r="MBL5" s="827"/>
      <c r="MBM5" s="827"/>
      <c r="MBN5" s="827"/>
      <c r="MBO5" s="827"/>
      <c r="MBP5" s="827"/>
      <c r="MBQ5" s="827"/>
      <c r="MBR5" s="827"/>
      <c r="MBS5" s="827"/>
      <c r="MBT5" s="827"/>
      <c r="MBU5" s="827"/>
      <c r="MBV5" s="827"/>
      <c r="MBW5" s="827"/>
      <c r="MBX5" s="827"/>
      <c r="MBY5" s="827"/>
      <c r="MBZ5" s="827"/>
      <c r="MCA5" s="826"/>
      <c r="MCB5" s="827"/>
      <c r="MCC5" s="827"/>
      <c r="MCD5" s="827"/>
      <c r="MCE5" s="827"/>
      <c r="MCF5" s="827"/>
      <c r="MCG5" s="827"/>
      <c r="MCH5" s="827"/>
      <c r="MCI5" s="827"/>
      <c r="MCJ5" s="827"/>
      <c r="MCK5" s="827"/>
      <c r="MCL5" s="827"/>
      <c r="MCM5" s="827"/>
      <c r="MCN5" s="827"/>
      <c r="MCO5" s="827"/>
      <c r="MCP5" s="827"/>
      <c r="MCQ5" s="827"/>
      <c r="MCR5" s="827"/>
      <c r="MCS5" s="827"/>
      <c r="MCT5" s="827"/>
      <c r="MCU5" s="827"/>
      <c r="MCV5" s="827"/>
      <c r="MCW5" s="827"/>
      <c r="MCX5" s="827"/>
      <c r="MCY5" s="827"/>
      <c r="MCZ5" s="827"/>
      <c r="MDA5" s="827"/>
      <c r="MDB5" s="827"/>
      <c r="MDC5" s="827"/>
      <c r="MDD5" s="827"/>
      <c r="MDE5" s="827"/>
      <c r="MDF5" s="826"/>
      <c r="MDG5" s="827"/>
      <c r="MDH5" s="827"/>
      <c r="MDI5" s="827"/>
      <c r="MDJ5" s="827"/>
      <c r="MDK5" s="827"/>
      <c r="MDL5" s="827"/>
      <c r="MDM5" s="827"/>
      <c r="MDN5" s="827"/>
      <c r="MDO5" s="827"/>
      <c r="MDP5" s="827"/>
      <c r="MDQ5" s="827"/>
      <c r="MDR5" s="827"/>
      <c r="MDS5" s="827"/>
      <c r="MDT5" s="827"/>
      <c r="MDU5" s="827"/>
      <c r="MDV5" s="827"/>
      <c r="MDW5" s="827"/>
      <c r="MDX5" s="827"/>
      <c r="MDY5" s="827"/>
      <c r="MDZ5" s="827"/>
      <c r="MEA5" s="827"/>
      <c r="MEB5" s="827"/>
      <c r="MEC5" s="827"/>
      <c r="MED5" s="827"/>
      <c r="MEE5" s="827"/>
      <c r="MEF5" s="827"/>
      <c r="MEG5" s="827"/>
      <c r="MEH5" s="827"/>
      <c r="MEI5" s="827"/>
      <c r="MEJ5" s="827"/>
      <c r="MEK5" s="826"/>
      <c r="MEL5" s="827"/>
      <c r="MEM5" s="827"/>
      <c r="MEN5" s="827"/>
      <c r="MEO5" s="827"/>
      <c r="MEP5" s="827"/>
      <c r="MEQ5" s="827"/>
      <c r="MER5" s="827"/>
      <c r="MES5" s="827"/>
      <c r="MET5" s="827"/>
      <c r="MEU5" s="827"/>
      <c r="MEV5" s="827"/>
      <c r="MEW5" s="827"/>
      <c r="MEX5" s="827"/>
      <c r="MEY5" s="827"/>
      <c r="MEZ5" s="827"/>
      <c r="MFA5" s="827"/>
      <c r="MFB5" s="827"/>
      <c r="MFC5" s="827"/>
      <c r="MFD5" s="827"/>
      <c r="MFE5" s="827"/>
      <c r="MFF5" s="827"/>
      <c r="MFG5" s="827"/>
      <c r="MFH5" s="827"/>
      <c r="MFI5" s="827"/>
      <c r="MFJ5" s="827"/>
      <c r="MFK5" s="827"/>
      <c r="MFL5" s="827"/>
      <c r="MFM5" s="827"/>
      <c r="MFN5" s="827"/>
      <c r="MFO5" s="827"/>
      <c r="MFP5" s="826"/>
      <c r="MFQ5" s="827"/>
      <c r="MFR5" s="827"/>
      <c r="MFS5" s="827"/>
      <c r="MFT5" s="827"/>
      <c r="MFU5" s="827"/>
      <c r="MFV5" s="827"/>
      <c r="MFW5" s="827"/>
      <c r="MFX5" s="827"/>
      <c r="MFY5" s="827"/>
      <c r="MFZ5" s="827"/>
      <c r="MGA5" s="827"/>
      <c r="MGB5" s="827"/>
      <c r="MGC5" s="827"/>
      <c r="MGD5" s="827"/>
      <c r="MGE5" s="827"/>
      <c r="MGF5" s="827"/>
      <c r="MGG5" s="827"/>
      <c r="MGH5" s="827"/>
      <c r="MGI5" s="827"/>
      <c r="MGJ5" s="827"/>
      <c r="MGK5" s="827"/>
      <c r="MGL5" s="827"/>
      <c r="MGM5" s="827"/>
      <c r="MGN5" s="827"/>
      <c r="MGO5" s="827"/>
      <c r="MGP5" s="827"/>
      <c r="MGQ5" s="827"/>
      <c r="MGR5" s="827"/>
      <c r="MGS5" s="827"/>
      <c r="MGT5" s="827"/>
      <c r="MGU5" s="826"/>
      <c r="MGV5" s="827"/>
      <c r="MGW5" s="827"/>
      <c r="MGX5" s="827"/>
      <c r="MGY5" s="827"/>
      <c r="MGZ5" s="827"/>
      <c r="MHA5" s="827"/>
      <c r="MHB5" s="827"/>
      <c r="MHC5" s="827"/>
      <c r="MHD5" s="827"/>
      <c r="MHE5" s="827"/>
      <c r="MHF5" s="827"/>
      <c r="MHG5" s="827"/>
      <c r="MHH5" s="827"/>
      <c r="MHI5" s="827"/>
      <c r="MHJ5" s="827"/>
      <c r="MHK5" s="827"/>
      <c r="MHL5" s="827"/>
      <c r="MHM5" s="827"/>
      <c r="MHN5" s="827"/>
      <c r="MHO5" s="827"/>
      <c r="MHP5" s="827"/>
      <c r="MHQ5" s="827"/>
      <c r="MHR5" s="827"/>
      <c r="MHS5" s="827"/>
      <c r="MHT5" s="827"/>
      <c r="MHU5" s="827"/>
      <c r="MHV5" s="827"/>
      <c r="MHW5" s="827"/>
      <c r="MHX5" s="827"/>
      <c r="MHY5" s="827"/>
      <c r="MHZ5" s="826"/>
      <c r="MIA5" s="827"/>
      <c r="MIB5" s="827"/>
      <c r="MIC5" s="827"/>
      <c r="MID5" s="827"/>
      <c r="MIE5" s="827"/>
      <c r="MIF5" s="827"/>
      <c r="MIG5" s="827"/>
      <c r="MIH5" s="827"/>
      <c r="MII5" s="827"/>
      <c r="MIJ5" s="827"/>
      <c r="MIK5" s="827"/>
      <c r="MIL5" s="827"/>
      <c r="MIM5" s="827"/>
      <c r="MIN5" s="827"/>
      <c r="MIO5" s="827"/>
      <c r="MIP5" s="827"/>
      <c r="MIQ5" s="827"/>
      <c r="MIR5" s="827"/>
      <c r="MIS5" s="827"/>
      <c r="MIT5" s="827"/>
      <c r="MIU5" s="827"/>
      <c r="MIV5" s="827"/>
      <c r="MIW5" s="827"/>
      <c r="MIX5" s="827"/>
      <c r="MIY5" s="827"/>
      <c r="MIZ5" s="827"/>
      <c r="MJA5" s="827"/>
      <c r="MJB5" s="827"/>
      <c r="MJC5" s="827"/>
      <c r="MJD5" s="827"/>
      <c r="MJE5" s="826"/>
      <c r="MJF5" s="827"/>
      <c r="MJG5" s="827"/>
      <c r="MJH5" s="827"/>
      <c r="MJI5" s="827"/>
      <c r="MJJ5" s="827"/>
      <c r="MJK5" s="827"/>
      <c r="MJL5" s="827"/>
      <c r="MJM5" s="827"/>
      <c r="MJN5" s="827"/>
      <c r="MJO5" s="827"/>
      <c r="MJP5" s="827"/>
      <c r="MJQ5" s="827"/>
      <c r="MJR5" s="827"/>
      <c r="MJS5" s="827"/>
      <c r="MJT5" s="827"/>
      <c r="MJU5" s="827"/>
      <c r="MJV5" s="827"/>
      <c r="MJW5" s="827"/>
      <c r="MJX5" s="827"/>
      <c r="MJY5" s="827"/>
      <c r="MJZ5" s="827"/>
      <c r="MKA5" s="827"/>
      <c r="MKB5" s="827"/>
      <c r="MKC5" s="827"/>
      <c r="MKD5" s="827"/>
      <c r="MKE5" s="827"/>
      <c r="MKF5" s="827"/>
      <c r="MKG5" s="827"/>
      <c r="MKH5" s="827"/>
      <c r="MKI5" s="827"/>
      <c r="MKJ5" s="826"/>
      <c r="MKK5" s="827"/>
      <c r="MKL5" s="827"/>
      <c r="MKM5" s="827"/>
      <c r="MKN5" s="827"/>
      <c r="MKO5" s="827"/>
      <c r="MKP5" s="827"/>
      <c r="MKQ5" s="827"/>
      <c r="MKR5" s="827"/>
      <c r="MKS5" s="827"/>
      <c r="MKT5" s="827"/>
      <c r="MKU5" s="827"/>
      <c r="MKV5" s="827"/>
      <c r="MKW5" s="827"/>
      <c r="MKX5" s="827"/>
      <c r="MKY5" s="827"/>
      <c r="MKZ5" s="827"/>
      <c r="MLA5" s="827"/>
      <c r="MLB5" s="827"/>
      <c r="MLC5" s="827"/>
      <c r="MLD5" s="827"/>
      <c r="MLE5" s="827"/>
      <c r="MLF5" s="827"/>
      <c r="MLG5" s="827"/>
      <c r="MLH5" s="827"/>
      <c r="MLI5" s="827"/>
      <c r="MLJ5" s="827"/>
      <c r="MLK5" s="827"/>
      <c r="MLL5" s="827"/>
      <c r="MLM5" s="827"/>
      <c r="MLN5" s="827"/>
      <c r="MLO5" s="826"/>
      <c r="MLP5" s="827"/>
      <c r="MLQ5" s="827"/>
      <c r="MLR5" s="827"/>
      <c r="MLS5" s="827"/>
      <c r="MLT5" s="827"/>
      <c r="MLU5" s="827"/>
      <c r="MLV5" s="827"/>
      <c r="MLW5" s="827"/>
      <c r="MLX5" s="827"/>
      <c r="MLY5" s="827"/>
      <c r="MLZ5" s="827"/>
      <c r="MMA5" s="827"/>
      <c r="MMB5" s="827"/>
      <c r="MMC5" s="827"/>
      <c r="MMD5" s="827"/>
      <c r="MME5" s="827"/>
      <c r="MMF5" s="827"/>
      <c r="MMG5" s="827"/>
      <c r="MMH5" s="827"/>
      <c r="MMI5" s="827"/>
      <c r="MMJ5" s="827"/>
      <c r="MMK5" s="827"/>
      <c r="MML5" s="827"/>
      <c r="MMM5" s="827"/>
      <c r="MMN5" s="827"/>
      <c r="MMO5" s="827"/>
      <c r="MMP5" s="827"/>
      <c r="MMQ5" s="827"/>
      <c r="MMR5" s="827"/>
      <c r="MMS5" s="827"/>
      <c r="MMT5" s="826"/>
      <c r="MMU5" s="827"/>
      <c r="MMV5" s="827"/>
      <c r="MMW5" s="827"/>
      <c r="MMX5" s="827"/>
      <c r="MMY5" s="827"/>
      <c r="MMZ5" s="827"/>
      <c r="MNA5" s="827"/>
      <c r="MNB5" s="827"/>
      <c r="MNC5" s="827"/>
      <c r="MND5" s="827"/>
      <c r="MNE5" s="827"/>
      <c r="MNF5" s="827"/>
      <c r="MNG5" s="827"/>
      <c r="MNH5" s="827"/>
      <c r="MNI5" s="827"/>
      <c r="MNJ5" s="827"/>
      <c r="MNK5" s="827"/>
      <c r="MNL5" s="827"/>
      <c r="MNM5" s="827"/>
      <c r="MNN5" s="827"/>
      <c r="MNO5" s="827"/>
      <c r="MNP5" s="827"/>
      <c r="MNQ5" s="827"/>
      <c r="MNR5" s="827"/>
      <c r="MNS5" s="827"/>
      <c r="MNT5" s="827"/>
      <c r="MNU5" s="827"/>
      <c r="MNV5" s="827"/>
      <c r="MNW5" s="827"/>
      <c r="MNX5" s="827"/>
      <c r="MNY5" s="826"/>
      <c r="MNZ5" s="827"/>
      <c r="MOA5" s="827"/>
      <c r="MOB5" s="827"/>
      <c r="MOC5" s="827"/>
      <c r="MOD5" s="827"/>
      <c r="MOE5" s="827"/>
      <c r="MOF5" s="827"/>
      <c r="MOG5" s="827"/>
      <c r="MOH5" s="827"/>
      <c r="MOI5" s="827"/>
      <c r="MOJ5" s="827"/>
      <c r="MOK5" s="827"/>
      <c r="MOL5" s="827"/>
      <c r="MOM5" s="827"/>
      <c r="MON5" s="827"/>
      <c r="MOO5" s="827"/>
      <c r="MOP5" s="827"/>
      <c r="MOQ5" s="827"/>
      <c r="MOR5" s="827"/>
      <c r="MOS5" s="827"/>
      <c r="MOT5" s="827"/>
      <c r="MOU5" s="827"/>
      <c r="MOV5" s="827"/>
      <c r="MOW5" s="827"/>
      <c r="MOX5" s="827"/>
      <c r="MOY5" s="827"/>
      <c r="MOZ5" s="827"/>
      <c r="MPA5" s="827"/>
      <c r="MPB5" s="827"/>
      <c r="MPC5" s="827"/>
      <c r="MPD5" s="826"/>
      <c r="MPE5" s="827"/>
      <c r="MPF5" s="827"/>
      <c r="MPG5" s="827"/>
      <c r="MPH5" s="827"/>
      <c r="MPI5" s="827"/>
      <c r="MPJ5" s="827"/>
      <c r="MPK5" s="827"/>
      <c r="MPL5" s="827"/>
      <c r="MPM5" s="827"/>
      <c r="MPN5" s="827"/>
      <c r="MPO5" s="827"/>
      <c r="MPP5" s="827"/>
      <c r="MPQ5" s="827"/>
      <c r="MPR5" s="827"/>
      <c r="MPS5" s="827"/>
      <c r="MPT5" s="827"/>
      <c r="MPU5" s="827"/>
      <c r="MPV5" s="827"/>
      <c r="MPW5" s="827"/>
      <c r="MPX5" s="827"/>
      <c r="MPY5" s="827"/>
      <c r="MPZ5" s="827"/>
      <c r="MQA5" s="827"/>
      <c r="MQB5" s="827"/>
      <c r="MQC5" s="827"/>
      <c r="MQD5" s="827"/>
      <c r="MQE5" s="827"/>
      <c r="MQF5" s="827"/>
      <c r="MQG5" s="827"/>
      <c r="MQH5" s="827"/>
      <c r="MQI5" s="826"/>
      <c r="MQJ5" s="827"/>
      <c r="MQK5" s="827"/>
      <c r="MQL5" s="827"/>
      <c r="MQM5" s="827"/>
      <c r="MQN5" s="827"/>
      <c r="MQO5" s="827"/>
      <c r="MQP5" s="827"/>
      <c r="MQQ5" s="827"/>
      <c r="MQR5" s="827"/>
      <c r="MQS5" s="827"/>
      <c r="MQT5" s="827"/>
      <c r="MQU5" s="827"/>
      <c r="MQV5" s="827"/>
      <c r="MQW5" s="827"/>
      <c r="MQX5" s="827"/>
      <c r="MQY5" s="827"/>
      <c r="MQZ5" s="827"/>
      <c r="MRA5" s="827"/>
      <c r="MRB5" s="827"/>
      <c r="MRC5" s="827"/>
      <c r="MRD5" s="827"/>
      <c r="MRE5" s="827"/>
      <c r="MRF5" s="827"/>
      <c r="MRG5" s="827"/>
      <c r="MRH5" s="827"/>
      <c r="MRI5" s="827"/>
      <c r="MRJ5" s="827"/>
      <c r="MRK5" s="827"/>
      <c r="MRL5" s="827"/>
      <c r="MRM5" s="827"/>
      <c r="MRN5" s="826"/>
      <c r="MRO5" s="827"/>
      <c r="MRP5" s="827"/>
      <c r="MRQ5" s="827"/>
      <c r="MRR5" s="827"/>
      <c r="MRS5" s="827"/>
      <c r="MRT5" s="827"/>
      <c r="MRU5" s="827"/>
      <c r="MRV5" s="827"/>
      <c r="MRW5" s="827"/>
      <c r="MRX5" s="827"/>
      <c r="MRY5" s="827"/>
      <c r="MRZ5" s="827"/>
      <c r="MSA5" s="827"/>
      <c r="MSB5" s="827"/>
      <c r="MSC5" s="827"/>
      <c r="MSD5" s="827"/>
      <c r="MSE5" s="827"/>
      <c r="MSF5" s="827"/>
      <c r="MSG5" s="827"/>
      <c r="MSH5" s="827"/>
      <c r="MSI5" s="827"/>
      <c r="MSJ5" s="827"/>
      <c r="MSK5" s="827"/>
      <c r="MSL5" s="827"/>
      <c r="MSM5" s="827"/>
      <c r="MSN5" s="827"/>
      <c r="MSO5" s="827"/>
      <c r="MSP5" s="827"/>
      <c r="MSQ5" s="827"/>
      <c r="MSR5" s="827"/>
      <c r="MSS5" s="826"/>
      <c r="MST5" s="827"/>
      <c r="MSU5" s="827"/>
      <c r="MSV5" s="827"/>
      <c r="MSW5" s="827"/>
      <c r="MSX5" s="827"/>
      <c r="MSY5" s="827"/>
      <c r="MSZ5" s="827"/>
      <c r="MTA5" s="827"/>
      <c r="MTB5" s="827"/>
      <c r="MTC5" s="827"/>
      <c r="MTD5" s="827"/>
      <c r="MTE5" s="827"/>
      <c r="MTF5" s="827"/>
      <c r="MTG5" s="827"/>
      <c r="MTH5" s="827"/>
      <c r="MTI5" s="827"/>
      <c r="MTJ5" s="827"/>
      <c r="MTK5" s="827"/>
      <c r="MTL5" s="827"/>
      <c r="MTM5" s="827"/>
      <c r="MTN5" s="827"/>
      <c r="MTO5" s="827"/>
      <c r="MTP5" s="827"/>
      <c r="MTQ5" s="827"/>
      <c r="MTR5" s="827"/>
      <c r="MTS5" s="827"/>
      <c r="MTT5" s="827"/>
      <c r="MTU5" s="827"/>
      <c r="MTV5" s="827"/>
      <c r="MTW5" s="827"/>
      <c r="MTX5" s="826"/>
      <c r="MTY5" s="827"/>
      <c r="MTZ5" s="827"/>
      <c r="MUA5" s="827"/>
      <c r="MUB5" s="827"/>
      <c r="MUC5" s="827"/>
      <c r="MUD5" s="827"/>
      <c r="MUE5" s="827"/>
      <c r="MUF5" s="827"/>
      <c r="MUG5" s="827"/>
      <c r="MUH5" s="827"/>
      <c r="MUI5" s="827"/>
      <c r="MUJ5" s="827"/>
      <c r="MUK5" s="827"/>
      <c r="MUL5" s="827"/>
      <c r="MUM5" s="827"/>
      <c r="MUN5" s="827"/>
      <c r="MUO5" s="827"/>
      <c r="MUP5" s="827"/>
      <c r="MUQ5" s="827"/>
      <c r="MUR5" s="827"/>
      <c r="MUS5" s="827"/>
      <c r="MUT5" s="827"/>
      <c r="MUU5" s="827"/>
      <c r="MUV5" s="827"/>
      <c r="MUW5" s="827"/>
      <c r="MUX5" s="827"/>
      <c r="MUY5" s="827"/>
      <c r="MUZ5" s="827"/>
      <c r="MVA5" s="827"/>
      <c r="MVB5" s="827"/>
      <c r="MVC5" s="826"/>
      <c r="MVD5" s="827"/>
      <c r="MVE5" s="827"/>
      <c r="MVF5" s="827"/>
      <c r="MVG5" s="827"/>
      <c r="MVH5" s="827"/>
      <c r="MVI5" s="827"/>
      <c r="MVJ5" s="827"/>
      <c r="MVK5" s="827"/>
      <c r="MVL5" s="827"/>
      <c r="MVM5" s="827"/>
      <c r="MVN5" s="827"/>
      <c r="MVO5" s="827"/>
      <c r="MVP5" s="827"/>
      <c r="MVQ5" s="827"/>
      <c r="MVR5" s="827"/>
      <c r="MVS5" s="827"/>
      <c r="MVT5" s="827"/>
      <c r="MVU5" s="827"/>
      <c r="MVV5" s="827"/>
      <c r="MVW5" s="827"/>
      <c r="MVX5" s="827"/>
      <c r="MVY5" s="827"/>
      <c r="MVZ5" s="827"/>
      <c r="MWA5" s="827"/>
      <c r="MWB5" s="827"/>
      <c r="MWC5" s="827"/>
      <c r="MWD5" s="827"/>
      <c r="MWE5" s="827"/>
      <c r="MWF5" s="827"/>
      <c r="MWG5" s="827"/>
      <c r="MWH5" s="826"/>
      <c r="MWI5" s="827"/>
      <c r="MWJ5" s="827"/>
      <c r="MWK5" s="827"/>
      <c r="MWL5" s="827"/>
      <c r="MWM5" s="827"/>
      <c r="MWN5" s="827"/>
      <c r="MWO5" s="827"/>
      <c r="MWP5" s="827"/>
      <c r="MWQ5" s="827"/>
      <c r="MWR5" s="827"/>
      <c r="MWS5" s="827"/>
      <c r="MWT5" s="827"/>
      <c r="MWU5" s="827"/>
      <c r="MWV5" s="827"/>
      <c r="MWW5" s="827"/>
      <c r="MWX5" s="827"/>
      <c r="MWY5" s="827"/>
      <c r="MWZ5" s="827"/>
      <c r="MXA5" s="827"/>
      <c r="MXB5" s="827"/>
      <c r="MXC5" s="827"/>
      <c r="MXD5" s="827"/>
      <c r="MXE5" s="827"/>
      <c r="MXF5" s="827"/>
      <c r="MXG5" s="827"/>
      <c r="MXH5" s="827"/>
      <c r="MXI5" s="827"/>
      <c r="MXJ5" s="827"/>
      <c r="MXK5" s="827"/>
      <c r="MXL5" s="827"/>
      <c r="MXM5" s="826"/>
      <c r="MXN5" s="827"/>
      <c r="MXO5" s="827"/>
      <c r="MXP5" s="827"/>
      <c r="MXQ5" s="827"/>
      <c r="MXR5" s="827"/>
      <c r="MXS5" s="827"/>
      <c r="MXT5" s="827"/>
      <c r="MXU5" s="827"/>
      <c r="MXV5" s="827"/>
      <c r="MXW5" s="827"/>
      <c r="MXX5" s="827"/>
      <c r="MXY5" s="827"/>
      <c r="MXZ5" s="827"/>
      <c r="MYA5" s="827"/>
      <c r="MYB5" s="827"/>
      <c r="MYC5" s="827"/>
      <c r="MYD5" s="827"/>
      <c r="MYE5" s="827"/>
      <c r="MYF5" s="827"/>
      <c r="MYG5" s="827"/>
      <c r="MYH5" s="827"/>
      <c r="MYI5" s="827"/>
      <c r="MYJ5" s="827"/>
      <c r="MYK5" s="827"/>
      <c r="MYL5" s="827"/>
      <c r="MYM5" s="827"/>
      <c r="MYN5" s="827"/>
      <c r="MYO5" s="827"/>
      <c r="MYP5" s="827"/>
      <c r="MYQ5" s="827"/>
      <c r="MYR5" s="826"/>
      <c r="MYS5" s="827"/>
      <c r="MYT5" s="827"/>
      <c r="MYU5" s="827"/>
      <c r="MYV5" s="827"/>
      <c r="MYW5" s="827"/>
      <c r="MYX5" s="827"/>
      <c r="MYY5" s="827"/>
      <c r="MYZ5" s="827"/>
      <c r="MZA5" s="827"/>
      <c r="MZB5" s="827"/>
      <c r="MZC5" s="827"/>
      <c r="MZD5" s="827"/>
      <c r="MZE5" s="827"/>
      <c r="MZF5" s="827"/>
      <c r="MZG5" s="827"/>
      <c r="MZH5" s="827"/>
      <c r="MZI5" s="827"/>
      <c r="MZJ5" s="827"/>
      <c r="MZK5" s="827"/>
      <c r="MZL5" s="827"/>
      <c r="MZM5" s="827"/>
      <c r="MZN5" s="827"/>
      <c r="MZO5" s="827"/>
      <c r="MZP5" s="827"/>
      <c r="MZQ5" s="827"/>
      <c r="MZR5" s="827"/>
      <c r="MZS5" s="827"/>
      <c r="MZT5" s="827"/>
      <c r="MZU5" s="827"/>
      <c r="MZV5" s="827"/>
      <c r="MZW5" s="826"/>
      <c r="MZX5" s="827"/>
      <c r="MZY5" s="827"/>
      <c r="MZZ5" s="827"/>
      <c r="NAA5" s="827"/>
      <c r="NAB5" s="827"/>
      <c r="NAC5" s="827"/>
      <c r="NAD5" s="827"/>
      <c r="NAE5" s="827"/>
      <c r="NAF5" s="827"/>
      <c r="NAG5" s="827"/>
      <c r="NAH5" s="827"/>
      <c r="NAI5" s="827"/>
      <c r="NAJ5" s="827"/>
      <c r="NAK5" s="827"/>
      <c r="NAL5" s="827"/>
      <c r="NAM5" s="827"/>
      <c r="NAN5" s="827"/>
      <c r="NAO5" s="827"/>
      <c r="NAP5" s="827"/>
      <c r="NAQ5" s="827"/>
      <c r="NAR5" s="827"/>
      <c r="NAS5" s="827"/>
      <c r="NAT5" s="827"/>
      <c r="NAU5" s="827"/>
      <c r="NAV5" s="827"/>
      <c r="NAW5" s="827"/>
      <c r="NAX5" s="827"/>
      <c r="NAY5" s="827"/>
      <c r="NAZ5" s="827"/>
      <c r="NBA5" s="827"/>
      <c r="NBB5" s="826"/>
      <c r="NBC5" s="827"/>
      <c r="NBD5" s="827"/>
      <c r="NBE5" s="827"/>
      <c r="NBF5" s="827"/>
      <c r="NBG5" s="827"/>
      <c r="NBH5" s="827"/>
      <c r="NBI5" s="827"/>
      <c r="NBJ5" s="827"/>
      <c r="NBK5" s="827"/>
      <c r="NBL5" s="827"/>
      <c r="NBM5" s="827"/>
      <c r="NBN5" s="827"/>
      <c r="NBO5" s="827"/>
      <c r="NBP5" s="827"/>
      <c r="NBQ5" s="827"/>
      <c r="NBR5" s="827"/>
      <c r="NBS5" s="827"/>
      <c r="NBT5" s="827"/>
      <c r="NBU5" s="827"/>
      <c r="NBV5" s="827"/>
      <c r="NBW5" s="827"/>
      <c r="NBX5" s="827"/>
      <c r="NBY5" s="827"/>
      <c r="NBZ5" s="827"/>
      <c r="NCA5" s="827"/>
      <c r="NCB5" s="827"/>
      <c r="NCC5" s="827"/>
      <c r="NCD5" s="827"/>
      <c r="NCE5" s="827"/>
      <c r="NCF5" s="827"/>
      <c r="NCG5" s="826"/>
      <c r="NCH5" s="827"/>
      <c r="NCI5" s="827"/>
      <c r="NCJ5" s="827"/>
      <c r="NCK5" s="827"/>
      <c r="NCL5" s="827"/>
      <c r="NCM5" s="827"/>
      <c r="NCN5" s="827"/>
      <c r="NCO5" s="827"/>
      <c r="NCP5" s="827"/>
      <c r="NCQ5" s="827"/>
      <c r="NCR5" s="827"/>
      <c r="NCS5" s="827"/>
      <c r="NCT5" s="827"/>
      <c r="NCU5" s="827"/>
      <c r="NCV5" s="827"/>
      <c r="NCW5" s="827"/>
      <c r="NCX5" s="827"/>
      <c r="NCY5" s="827"/>
      <c r="NCZ5" s="827"/>
      <c r="NDA5" s="827"/>
      <c r="NDB5" s="827"/>
      <c r="NDC5" s="827"/>
      <c r="NDD5" s="827"/>
      <c r="NDE5" s="827"/>
      <c r="NDF5" s="827"/>
      <c r="NDG5" s="827"/>
      <c r="NDH5" s="827"/>
      <c r="NDI5" s="827"/>
      <c r="NDJ5" s="827"/>
      <c r="NDK5" s="827"/>
      <c r="NDL5" s="826"/>
      <c r="NDM5" s="827"/>
      <c r="NDN5" s="827"/>
      <c r="NDO5" s="827"/>
      <c r="NDP5" s="827"/>
      <c r="NDQ5" s="827"/>
      <c r="NDR5" s="827"/>
      <c r="NDS5" s="827"/>
      <c r="NDT5" s="827"/>
      <c r="NDU5" s="827"/>
      <c r="NDV5" s="827"/>
      <c r="NDW5" s="827"/>
      <c r="NDX5" s="827"/>
      <c r="NDY5" s="827"/>
      <c r="NDZ5" s="827"/>
      <c r="NEA5" s="827"/>
      <c r="NEB5" s="827"/>
      <c r="NEC5" s="827"/>
      <c r="NED5" s="827"/>
      <c r="NEE5" s="827"/>
      <c r="NEF5" s="827"/>
      <c r="NEG5" s="827"/>
      <c r="NEH5" s="827"/>
      <c r="NEI5" s="827"/>
      <c r="NEJ5" s="827"/>
      <c r="NEK5" s="827"/>
      <c r="NEL5" s="827"/>
      <c r="NEM5" s="827"/>
      <c r="NEN5" s="827"/>
      <c r="NEO5" s="827"/>
      <c r="NEP5" s="827"/>
      <c r="NEQ5" s="826"/>
      <c r="NER5" s="827"/>
      <c r="NES5" s="827"/>
      <c r="NET5" s="827"/>
      <c r="NEU5" s="827"/>
      <c r="NEV5" s="827"/>
      <c r="NEW5" s="827"/>
      <c r="NEX5" s="827"/>
      <c r="NEY5" s="827"/>
      <c r="NEZ5" s="827"/>
      <c r="NFA5" s="827"/>
      <c r="NFB5" s="827"/>
      <c r="NFC5" s="827"/>
      <c r="NFD5" s="827"/>
      <c r="NFE5" s="827"/>
      <c r="NFF5" s="827"/>
      <c r="NFG5" s="827"/>
      <c r="NFH5" s="827"/>
      <c r="NFI5" s="827"/>
      <c r="NFJ5" s="827"/>
      <c r="NFK5" s="827"/>
      <c r="NFL5" s="827"/>
      <c r="NFM5" s="827"/>
      <c r="NFN5" s="827"/>
      <c r="NFO5" s="827"/>
      <c r="NFP5" s="827"/>
      <c r="NFQ5" s="827"/>
      <c r="NFR5" s="827"/>
      <c r="NFS5" s="827"/>
      <c r="NFT5" s="827"/>
      <c r="NFU5" s="827"/>
      <c r="NFV5" s="826"/>
      <c r="NFW5" s="827"/>
      <c r="NFX5" s="827"/>
      <c r="NFY5" s="827"/>
      <c r="NFZ5" s="827"/>
      <c r="NGA5" s="827"/>
      <c r="NGB5" s="827"/>
      <c r="NGC5" s="827"/>
      <c r="NGD5" s="827"/>
      <c r="NGE5" s="827"/>
      <c r="NGF5" s="827"/>
      <c r="NGG5" s="827"/>
      <c r="NGH5" s="827"/>
      <c r="NGI5" s="827"/>
      <c r="NGJ5" s="827"/>
      <c r="NGK5" s="827"/>
      <c r="NGL5" s="827"/>
      <c r="NGM5" s="827"/>
      <c r="NGN5" s="827"/>
      <c r="NGO5" s="827"/>
      <c r="NGP5" s="827"/>
      <c r="NGQ5" s="827"/>
      <c r="NGR5" s="827"/>
      <c r="NGS5" s="827"/>
      <c r="NGT5" s="827"/>
      <c r="NGU5" s="827"/>
      <c r="NGV5" s="827"/>
      <c r="NGW5" s="827"/>
      <c r="NGX5" s="827"/>
      <c r="NGY5" s="827"/>
      <c r="NGZ5" s="827"/>
      <c r="NHA5" s="826"/>
      <c r="NHB5" s="827"/>
      <c r="NHC5" s="827"/>
      <c r="NHD5" s="827"/>
      <c r="NHE5" s="827"/>
      <c r="NHF5" s="827"/>
      <c r="NHG5" s="827"/>
      <c r="NHH5" s="827"/>
      <c r="NHI5" s="827"/>
      <c r="NHJ5" s="827"/>
      <c r="NHK5" s="827"/>
      <c r="NHL5" s="827"/>
      <c r="NHM5" s="827"/>
      <c r="NHN5" s="827"/>
      <c r="NHO5" s="827"/>
      <c r="NHP5" s="827"/>
      <c r="NHQ5" s="827"/>
      <c r="NHR5" s="827"/>
      <c r="NHS5" s="827"/>
      <c r="NHT5" s="827"/>
      <c r="NHU5" s="827"/>
      <c r="NHV5" s="827"/>
      <c r="NHW5" s="827"/>
      <c r="NHX5" s="827"/>
      <c r="NHY5" s="827"/>
      <c r="NHZ5" s="827"/>
      <c r="NIA5" s="827"/>
      <c r="NIB5" s="827"/>
      <c r="NIC5" s="827"/>
      <c r="NID5" s="827"/>
      <c r="NIE5" s="827"/>
      <c r="NIF5" s="826"/>
      <c r="NIG5" s="827"/>
      <c r="NIH5" s="827"/>
      <c r="NII5" s="827"/>
      <c r="NIJ5" s="827"/>
      <c r="NIK5" s="827"/>
      <c r="NIL5" s="827"/>
      <c r="NIM5" s="827"/>
      <c r="NIN5" s="827"/>
      <c r="NIO5" s="827"/>
      <c r="NIP5" s="827"/>
      <c r="NIQ5" s="827"/>
      <c r="NIR5" s="827"/>
      <c r="NIS5" s="827"/>
      <c r="NIT5" s="827"/>
      <c r="NIU5" s="827"/>
      <c r="NIV5" s="827"/>
      <c r="NIW5" s="827"/>
      <c r="NIX5" s="827"/>
      <c r="NIY5" s="827"/>
      <c r="NIZ5" s="827"/>
      <c r="NJA5" s="827"/>
      <c r="NJB5" s="827"/>
      <c r="NJC5" s="827"/>
      <c r="NJD5" s="827"/>
      <c r="NJE5" s="827"/>
      <c r="NJF5" s="827"/>
      <c r="NJG5" s="827"/>
      <c r="NJH5" s="827"/>
      <c r="NJI5" s="827"/>
      <c r="NJJ5" s="827"/>
      <c r="NJK5" s="826"/>
      <c r="NJL5" s="827"/>
      <c r="NJM5" s="827"/>
      <c r="NJN5" s="827"/>
      <c r="NJO5" s="827"/>
      <c r="NJP5" s="827"/>
      <c r="NJQ5" s="827"/>
      <c r="NJR5" s="827"/>
      <c r="NJS5" s="827"/>
      <c r="NJT5" s="827"/>
      <c r="NJU5" s="827"/>
      <c r="NJV5" s="827"/>
      <c r="NJW5" s="827"/>
      <c r="NJX5" s="827"/>
      <c r="NJY5" s="827"/>
      <c r="NJZ5" s="827"/>
      <c r="NKA5" s="827"/>
      <c r="NKB5" s="827"/>
      <c r="NKC5" s="827"/>
      <c r="NKD5" s="827"/>
      <c r="NKE5" s="827"/>
      <c r="NKF5" s="827"/>
      <c r="NKG5" s="827"/>
      <c r="NKH5" s="827"/>
      <c r="NKI5" s="827"/>
      <c r="NKJ5" s="827"/>
      <c r="NKK5" s="827"/>
      <c r="NKL5" s="827"/>
      <c r="NKM5" s="827"/>
      <c r="NKN5" s="827"/>
      <c r="NKO5" s="827"/>
      <c r="NKP5" s="826"/>
      <c r="NKQ5" s="827"/>
      <c r="NKR5" s="827"/>
      <c r="NKS5" s="827"/>
      <c r="NKT5" s="827"/>
      <c r="NKU5" s="827"/>
      <c r="NKV5" s="827"/>
      <c r="NKW5" s="827"/>
      <c r="NKX5" s="827"/>
      <c r="NKY5" s="827"/>
      <c r="NKZ5" s="827"/>
      <c r="NLA5" s="827"/>
      <c r="NLB5" s="827"/>
      <c r="NLC5" s="827"/>
      <c r="NLD5" s="827"/>
      <c r="NLE5" s="827"/>
      <c r="NLF5" s="827"/>
      <c r="NLG5" s="827"/>
      <c r="NLH5" s="827"/>
      <c r="NLI5" s="827"/>
      <c r="NLJ5" s="827"/>
      <c r="NLK5" s="827"/>
      <c r="NLL5" s="827"/>
      <c r="NLM5" s="827"/>
      <c r="NLN5" s="827"/>
      <c r="NLO5" s="827"/>
      <c r="NLP5" s="827"/>
      <c r="NLQ5" s="827"/>
      <c r="NLR5" s="827"/>
      <c r="NLS5" s="827"/>
      <c r="NLT5" s="827"/>
      <c r="NLU5" s="826"/>
      <c r="NLV5" s="827"/>
      <c r="NLW5" s="827"/>
      <c r="NLX5" s="827"/>
      <c r="NLY5" s="827"/>
      <c r="NLZ5" s="827"/>
      <c r="NMA5" s="827"/>
      <c r="NMB5" s="827"/>
      <c r="NMC5" s="827"/>
      <c r="NMD5" s="827"/>
      <c r="NME5" s="827"/>
      <c r="NMF5" s="827"/>
      <c r="NMG5" s="827"/>
      <c r="NMH5" s="827"/>
      <c r="NMI5" s="827"/>
      <c r="NMJ5" s="827"/>
      <c r="NMK5" s="827"/>
      <c r="NML5" s="827"/>
      <c r="NMM5" s="827"/>
      <c r="NMN5" s="827"/>
      <c r="NMO5" s="827"/>
      <c r="NMP5" s="827"/>
      <c r="NMQ5" s="827"/>
      <c r="NMR5" s="827"/>
      <c r="NMS5" s="827"/>
      <c r="NMT5" s="827"/>
      <c r="NMU5" s="827"/>
      <c r="NMV5" s="827"/>
      <c r="NMW5" s="827"/>
      <c r="NMX5" s="827"/>
      <c r="NMY5" s="827"/>
      <c r="NMZ5" s="826"/>
      <c r="NNA5" s="827"/>
      <c r="NNB5" s="827"/>
      <c r="NNC5" s="827"/>
      <c r="NND5" s="827"/>
      <c r="NNE5" s="827"/>
      <c r="NNF5" s="827"/>
      <c r="NNG5" s="827"/>
      <c r="NNH5" s="827"/>
      <c r="NNI5" s="827"/>
      <c r="NNJ5" s="827"/>
      <c r="NNK5" s="827"/>
      <c r="NNL5" s="827"/>
      <c r="NNM5" s="827"/>
      <c r="NNN5" s="827"/>
      <c r="NNO5" s="827"/>
      <c r="NNP5" s="827"/>
      <c r="NNQ5" s="827"/>
      <c r="NNR5" s="827"/>
      <c r="NNS5" s="827"/>
      <c r="NNT5" s="827"/>
      <c r="NNU5" s="827"/>
      <c r="NNV5" s="827"/>
      <c r="NNW5" s="827"/>
      <c r="NNX5" s="827"/>
      <c r="NNY5" s="827"/>
      <c r="NNZ5" s="827"/>
      <c r="NOA5" s="827"/>
      <c r="NOB5" s="827"/>
      <c r="NOC5" s="827"/>
      <c r="NOD5" s="827"/>
      <c r="NOE5" s="826"/>
      <c r="NOF5" s="827"/>
      <c r="NOG5" s="827"/>
      <c r="NOH5" s="827"/>
      <c r="NOI5" s="827"/>
      <c r="NOJ5" s="827"/>
      <c r="NOK5" s="827"/>
      <c r="NOL5" s="827"/>
      <c r="NOM5" s="827"/>
      <c r="NON5" s="827"/>
      <c r="NOO5" s="827"/>
      <c r="NOP5" s="827"/>
      <c r="NOQ5" s="827"/>
      <c r="NOR5" s="827"/>
      <c r="NOS5" s="827"/>
      <c r="NOT5" s="827"/>
      <c r="NOU5" s="827"/>
      <c r="NOV5" s="827"/>
      <c r="NOW5" s="827"/>
      <c r="NOX5" s="827"/>
      <c r="NOY5" s="827"/>
      <c r="NOZ5" s="827"/>
      <c r="NPA5" s="827"/>
      <c r="NPB5" s="827"/>
      <c r="NPC5" s="827"/>
      <c r="NPD5" s="827"/>
      <c r="NPE5" s="827"/>
      <c r="NPF5" s="827"/>
      <c r="NPG5" s="827"/>
      <c r="NPH5" s="827"/>
      <c r="NPI5" s="827"/>
      <c r="NPJ5" s="826"/>
      <c r="NPK5" s="827"/>
      <c r="NPL5" s="827"/>
      <c r="NPM5" s="827"/>
      <c r="NPN5" s="827"/>
      <c r="NPO5" s="827"/>
      <c r="NPP5" s="827"/>
      <c r="NPQ5" s="827"/>
      <c r="NPR5" s="827"/>
      <c r="NPS5" s="827"/>
      <c r="NPT5" s="827"/>
      <c r="NPU5" s="827"/>
      <c r="NPV5" s="827"/>
      <c r="NPW5" s="827"/>
      <c r="NPX5" s="827"/>
      <c r="NPY5" s="827"/>
      <c r="NPZ5" s="827"/>
      <c r="NQA5" s="827"/>
      <c r="NQB5" s="827"/>
      <c r="NQC5" s="827"/>
      <c r="NQD5" s="827"/>
      <c r="NQE5" s="827"/>
      <c r="NQF5" s="827"/>
      <c r="NQG5" s="827"/>
      <c r="NQH5" s="827"/>
      <c r="NQI5" s="827"/>
      <c r="NQJ5" s="827"/>
      <c r="NQK5" s="827"/>
      <c r="NQL5" s="827"/>
      <c r="NQM5" s="827"/>
      <c r="NQN5" s="827"/>
      <c r="NQO5" s="826"/>
      <c r="NQP5" s="827"/>
      <c r="NQQ5" s="827"/>
      <c r="NQR5" s="827"/>
      <c r="NQS5" s="827"/>
      <c r="NQT5" s="827"/>
      <c r="NQU5" s="827"/>
      <c r="NQV5" s="827"/>
      <c r="NQW5" s="827"/>
      <c r="NQX5" s="827"/>
      <c r="NQY5" s="827"/>
      <c r="NQZ5" s="827"/>
      <c r="NRA5" s="827"/>
      <c r="NRB5" s="827"/>
      <c r="NRC5" s="827"/>
      <c r="NRD5" s="827"/>
      <c r="NRE5" s="827"/>
      <c r="NRF5" s="827"/>
      <c r="NRG5" s="827"/>
      <c r="NRH5" s="827"/>
      <c r="NRI5" s="827"/>
      <c r="NRJ5" s="827"/>
      <c r="NRK5" s="827"/>
      <c r="NRL5" s="827"/>
      <c r="NRM5" s="827"/>
      <c r="NRN5" s="827"/>
      <c r="NRO5" s="827"/>
      <c r="NRP5" s="827"/>
      <c r="NRQ5" s="827"/>
      <c r="NRR5" s="827"/>
      <c r="NRS5" s="827"/>
      <c r="NRT5" s="826"/>
      <c r="NRU5" s="827"/>
      <c r="NRV5" s="827"/>
      <c r="NRW5" s="827"/>
      <c r="NRX5" s="827"/>
      <c r="NRY5" s="827"/>
      <c r="NRZ5" s="827"/>
      <c r="NSA5" s="827"/>
      <c r="NSB5" s="827"/>
      <c r="NSC5" s="827"/>
      <c r="NSD5" s="827"/>
      <c r="NSE5" s="827"/>
      <c r="NSF5" s="827"/>
      <c r="NSG5" s="827"/>
      <c r="NSH5" s="827"/>
      <c r="NSI5" s="827"/>
      <c r="NSJ5" s="827"/>
      <c r="NSK5" s="827"/>
      <c r="NSL5" s="827"/>
      <c r="NSM5" s="827"/>
      <c r="NSN5" s="827"/>
      <c r="NSO5" s="827"/>
      <c r="NSP5" s="827"/>
      <c r="NSQ5" s="827"/>
      <c r="NSR5" s="827"/>
      <c r="NSS5" s="827"/>
      <c r="NST5" s="827"/>
      <c r="NSU5" s="827"/>
      <c r="NSV5" s="827"/>
      <c r="NSW5" s="827"/>
      <c r="NSX5" s="827"/>
      <c r="NSY5" s="826"/>
      <c r="NSZ5" s="827"/>
      <c r="NTA5" s="827"/>
      <c r="NTB5" s="827"/>
      <c r="NTC5" s="827"/>
      <c r="NTD5" s="827"/>
      <c r="NTE5" s="827"/>
      <c r="NTF5" s="827"/>
      <c r="NTG5" s="827"/>
      <c r="NTH5" s="827"/>
      <c r="NTI5" s="827"/>
      <c r="NTJ5" s="827"/>
      <c r="NTK5" s="827"/>
      <c r="NTL5" s="827"/>
      <c r="NTM5" s="827"/>
      <c r="NTN5" s="827"/>
      <c r="NTO5" s="827"/>
      <c r="NTP5" s="827"/>
      <c r="NTQ5" s="827"/>
      <c r="NTR5" s="827"/>
      <c r="NTS5" s="827"/>
      <c r="NTT5" s="827"/>
      <c r="NTU5" s="827"/>
      <c r="NTV5" s="827"/>
      <c r="NTW5" s="827"/>
      <c r="NTX5" s="827"/>
      <c r="NTY5" s="827"/>
      <c r="NTZ5" s="827"/>
      <c r="NUA5" s="827"/>
      <c r="NUB5" s="827"/>
      <c r="NUC5" s="827"/>
      <c r="NUD5" s="826"/>
      <c r="NUE5" s="827"/>
      <c r="NUF5" s="827"/>
      <c r="NUG5" s="827"/>
      <c r="NUH5" s="827"/>
      <c r="NUI5" s="827"/>
      <c r="NUJ5" s="827"/>
      <c r="NUK5" s="827"/>
      <c r="NUL5" s="827"/>
      <c r="NUM5" s="827"/>
      <c r="NUN5" s="827"/>
      <c r="NUO5" s="827"/>
      <c r="NUP5" s="827"/>
      <c r="NUQ5" s="827"/>
      <c r="NUR5" s="827"/>
      <c r="NUS5" s="827"/>
      <c r="NUT5" s="827"/>
      <c r="NUU5" s="827"/>
      <c r="NUV5" s="827"/>
      <c r="NUW5" s="827"/>
      <c r="NUX5" s="827"/>
      <c r="NUY5" s="827"/>
      <c r="NUZ5" s="827"/>
      <c r="NVA5" s="827"/>
      <c r="NVB5" s="827"/>
      <c r="NVC5" s="827"/>
      <c r="NVD5" s="827"/>
      <c r="NVE5" s="827"/>
      <c r="NVF5" s="827"/>
      <c r="NVG5" s="827"/>
      <c r="NVH5" s="827"/>
      <c r="NVI5" s="826"/>
      <c r="NVJ5" s="827"/>
      <c r="NVK5" s="827"/>
      <c r="NVL5" s="827"/>
      <c r="NVM5" s="827"/>
      <c r="NVN5" s="827"/>
      <c r="NVO5" s="827"/>
      <c r="NVP5" s="827"/>
      <c r="NVQ5" s="827"/>
      <c r="NVR5" s="827"/>
      <c r="NVS5" s="827"/>
      <c r="NVT5" s="827"/>
      <c r="NVU5" s="827"/>
      <c r="NVV5" s="827"/>
      <c r="NVW5" s="827"/>
      <c r="NVX5" s="827"/>
      <c r="NVY5" s="827"/>
      <c r="NVZ5" s="827"/>
      <c r="NWA5" s="827"/>
      <c r="NWB5" s="827"/>
      <c r="NWC5" s="827"/>
      <c r="NWD5" s="827"/>
      <c r="NWE5" s="827"/>
      <c r="NWF5" s="827"/>
      <c r="NWG5" s="827"/>
      <c r="NWH5" s="827"/>
      <c r="NWI5" s="827"/>
      <c r="NWJ5" s="827"/>
      <c r="NWK5" s="827"/>
      <c r="NWL5" s="827"/>
      <c r="NWM5" s="827"/>
      <c r="NWN5" s="826"/>
      <c r="NWO5" s="827"/>
      <c r="NWP5" s="827"/>
      <c r="NWQ5" s="827"/>
      <c r="NWR5" s="827"/>
      <c r="NWS5" s="827"/>
      <c r="NWT5" s="827"/>
      <c r="NWU5" s="827"/>
      <c r="NWV5" s="827"/>
      <c r="NWW5" s="827"/>
      <c r="NWX5" s="827"/>
      <c r="NWY5" s="827"/>
      <c r="NWZ5" s="827"/>
      <c r="NXA5" s="827"/>
      <c r="NXB5" s="827"/>
      <c r="NXC5" s="827"/>
      <c r="NXD5" s="827"/>
      <c r="NXE5" s="827"/>
      <c r="NXF5" s="827"/>
      <c r="NXG5" s="827"/>
      <c r="NXH5" s="827"/>
      <c r="NXI5" s="827"/>
      <c r="NXJ5" s="827"/>
      <c r="NXK5" s="827"/>
      <c r="NXL5" s="827"/>
      <c r="NXM5" s="827"/>
      <c r="NXN5" s="827"/>
      <c r="NXO5" s="827"/>
      <c r="NXP5" s="827"/>
      <c r="NXQ5" s="827"/>
      <c r="NXR5" s="827"/>
      <c r="NXS5" s="826"/>
      <c r="NXT5" s="827"/>
      <c r="NXU5" s="827"/>
      <c r="NXV5" s="827"/>
      <c r="NXW5" s="827"/>
      <c r="NXX5" s="827"/>
      <c r="NXY5" s="827"/>
      <c r="NXZ5" s="827"/>
      <c r="NYA5" s="827"/>
      <c r="NYB5" s="827"/>
      <c r="NYC5" s="827"/>
      <c r="NYD5" s="827"/>
      <c r="NYE5" s="827"/>
      <c r="NYF5" s="827"/>
      <c r="NYG5" s="827"/>
      <c r="NYH5" s="827"/>
      <c r="NYI5" s="827"/>
      <c r="NYJ5" s="827"/>
      <c r="NYK5" s="827"/>
      <c r="NYL5" s="827"/>
      <c r="NYM5" s="827"/>
      <c r="NYN5" s="827"/>
      <c r="NYO5" s="827"/>
      <c r="NYP5" s="827"/>
      <c r="NYQ5" s="827"/>
      <c r="NYR5" s="827"/>
      <c r="NYS5" s="827"/>
      <c r="NYT5" s="827"/>
      <c r="NYU5" s="827"/>
      <c r="NYV5" s="827"/>
      <c r="NYW5" s="827"/>
      <c r="NYX5" s="826"/>
      <c r="NYY5" s="827"/>
      <c r="NYZ5" s="827"/>
      <c r="NZA5" s="827"/>
      <c r="NZB5" s="827"/>
      <c r="NZC5" s="827"/>
      <c r="NZD5" s="827"/>
      <c r="NZE5" s="827"/>
      <c r="NZF5" s="827"/>
      <c r="NZG5" s="827"/>
      <c r="NZH5" s="827"/>
      <c r="NZI5" s="827"/>
      <c r="NZJ5" s="827"/>
      <c r="NZK5" s="827"/>
      <c r="NZL5" s="827"/>
      <c r="NZM5" s="827"/>
      <c r="NZN5" s="827"/>
      <c r="NZO5" s="827"/>
      <c r="NZP5" s="827"/>
      <c r="NZQ5" s="827"/>
      <c r="NZR5" s="827"/>
      <c r="NZS5" s="827"/>
      <c r="NZT5" s="827"/>
      <c r="NZU5" s="827"/>
      <c r="NZV5" s="827"/>
      <c r="NZW5" s="827"/>
      <c r="NZX5" s="827"/>
      <c r="NZY5" s="827"/>
      <c r="NZZ5" s="827"/>
      <c r="OAA5" s="827"/>
      <c r="OAB5" s="827"/>
      <c r="OAC5" s="826"/>
      <c r="OAD5" s="827"/>
      <c r="OAE5" s="827"/>
      <c r="OAF5" s="827"/>
      <c r="OAG5" s="827"/>
      <c r="OAH5" s="827"/>
      <c r="OAI5" s="827"/>
      <c r="OAJ5" s="827"/>
      <c r="OAK5" s="827"/>
      <c r="OAL5" s="827"/>
      <c r="OAM5" s="827"/>
      <c r="OAN5" s="827"/>
      <c r="OAO5" s="827"/>
      <c r="OAP5" s="827"/>
      <c r="OAQ5" s="827"/>
      <c r="OAR5" s="827"/>
      <c r="OAS5" s="827"/>
      <c r="OAT5" s="827"/>
      <c r="OAU5" s="827"/>
      <c r="OAV5" s="827"/>
      <c r="OAW5" s="827"/>
      <c r="OAX5" s="827"/>
      <c r="OAY5" s="827"/>
      <c r="OAZ5" s="827"/>
      <c r="OBA5" s="827"/>
      <c r="OBB5" s="827"/>
      <c r="OBC5" s="827"/>
      <c r="OBD5" s="827"/>
      <c r="OBE5" s="827"/>
      <c r="OBF5" s="827"/>
      <c r="OBG5" s="827"/>
      <c r="OBH5" s="826"/>
      <c r="OBI5" s="827"/>
      <c r="OBJ5" s="827"/>
      <c r="OBK5" s="827"/>
      <c r="OBL5" s="827"/>
      <c r="OBM5" s="827"/>
      <c r="OBN5" s="827"/>
      <c r="OBO5" s="827"/>
      <c r="OBP5" s="827"/>
      <c r="OBQ5" s="827"/>
      <c r="OBR5" s="827"/>
      <c r="OBS5" s="827"/>
      <c r="OBT5" s="827"/>
      <c r="OBU5" s="827"/>
      <c r="OBV5" s="827"/>
      <c r="OBW5" s="827"/>
      <c r="OBX5" s="827"/>
      <c r="OBY5" s="827"/>
      <c r="OBZ5" s="827"/>
      <c r="OCA5" s="827"/>
      <c r="OCB5" s="827"/>
      <c r="OCC5" s="827"/>
      <c r="OCD5" s="827"/>
      <c r="OCE5" s="827"/>
      <c r="OCF5" s="827"/>
      <c r="OCG5" s="827"/>
      <c r="OCH5" s="827"/>
      <c r="OCI5" s="827"/>
      <c r="OCJ5" s="827"/>
      <c r="OCK5" s="827"/>
      <c r="OCL5" s="827"/>
      <c r="OCM5" s="826"/>
      <c r="OCN5" s="827"/>
      <c r="OCO5" s="827"/>
      <c r="OCP5" s="827"/>
      <c r="OCQ5" s="827"/>
      <c r="OCR5" s="827"/>
      <c r="OCS5" s="827"/>
      <c r="OCT5" s="827"/>
      <c r="OCU5" s="827"/>
      <c r="OCV5" s="827"/>
      <c r="OCW5" s="827"/>
      <c r="OCX5" s="827"/>
      <c r="OCY5" s="827"/>
      <c r="OCZ5" s="827"/>
      <c r="ODA5" s="827"/>
      <c r="ODB5" s="827"/>
      <c r="ODC5" s="827"/>
      <c r="ODD5" s="827"/>
      <c r="ODE5" s="827"/>
      <c r="ODF5" s="827"/>
      <c r="ODG5" s="827"/>
      <c r="ODH5" s="827"/>
      <c r="ODI5" s="827"/>
      <c r="ODJ5" s="827"/>
      <c r="ODK5" s="827"/>
      <c r="ODL5" s="827"/>
      <c r="ODM5" s="827"/>
      <c r="ODN5" s="827"/>
      <c r="ODO5" s="827"/>
      <c r="ODP5" s="827"/>
      <c r="ODQ5" s="827"/>
      <c r="ODR5" s="826"/>
      <c r="ODS5" s="827"/>
      <c r="ODT5" s="827"/>
      <c r="ODU5" s="827"/>
      <c r="ODV5" s="827"/>
      <c r="ODW5" s="827"/>
      <c r="ODX5" s="827"/>
      <c r="ODY5" s="827"/>
      <c r="ODZ5" s="827"/>
      <c r="OEA5" s="827"/>
      <c r="OEB5" s="827"/>
      <c r="OEC5" s="827"/>
      <c r="OED5" s="827"/>
      <c r="OEE5" s="827"/>
      <c r="OEF5" s="827"/>
      <c r="OEG5" s="827"/>
      <c r="OEH5" s="827"/>
      <c r="OEI5" s="827"/>
      <c r="OEJ5" s="827"/>
      <c r="OEK5" s="827"/>
      <c r="OEL5" s="827"/>
      <c r="OEM5" s="827"/>
      <c r="OEN5" s="827"/>
      <c r="OEO5" s="827"/>
      <c r="OEP5" s="827"/>
      <c r="OEQ5" s="827"/>
      <c r="OER5" s="827"/>
      <c r="OES5" s="827"/>
      <c r="OET5" s="827"/>
      <c r="OEU5" s="827"/>
      <c r="OEV5" s="827"/>
      <c r="OEW5" s="826"/>
      <c r="OEX5" s="827"/>
      <c r="OEY5" s="827"/>
      <c r="OEZ5" s="827"/>
      <c r="OFA5" s="827"/>
      <c r="OFB5" s="827"/>
      <c r="OFC5" s="827"/>
      <c r="OFD5" s="827"/>
      <c r="OFE5" s="827"/>
      <c r="OFF5" s="827"/>
      <c r="OFG5" s="827"/>
      <c r="OFH5" s="827"/>
      <c r="OFI5" s="827"/>
      <c r="OFJ5" s="827"/>
      <c r="OFK5" s="827"/>
      <c r="OFL5" s="827"/>
      <c r="OFM5" s="827"/>
      <c r="OFN5" s="827"/>
      <c r="OFO5" s="827"/>
      <c r="OFP5" s="827"/>
      <c r="OFQ5" s="827"/>
      <c r="OFR5" s="827"/>
      <c r="OFS5" s="827"/>
      <c r="OFT5" s="827"/>
      <c r="OFU5" s="827"/>
      <c r="OFV5" s="827"/>
      <c r="OFW5" s="827"/>
      <c r="OFX5" s="827"/>
      <c r="OFY5" s="827"/>
      <c r="OFZ5" s="827"/>
      <c r="OGA5" s="827"/>
      <c r="OGB5" s="826"/>
      <c r="OGC5" s="827"/>
      <c r="OGD5" s="827"/>
      <c r="OGE5" s="827"/>
      <c r="OGF5" s="827"/>
      <c r="OGG5" s="827"/>
      <c r="OGH5" s="827"/>
      <c r="OGI5" s="827"/>
      <c r="OGJ5" s="827"/>
      <c r="OGK5" s="827"/>
      <c r="OGL5" s="827"/>
      <c r="OGM5" s="827"/>
      <c r="OGN5" s="827"/>
      <c r="OGO5" s="827"/>
      <c r="OGP5" s="827"/>
      <c r="OGQ5" s="827"/>
      <c r="OGR5" s="827"/>
      <c r="OGS5" s="827"/>
      <c r="OGT5" s="827"/>
      <c r="OGU5" s="827"/>
      <c r="OGV5" s="827"/>
      <c r="OGW5" s="827"/>
      <c r="OGX5" s="827"/>
      <c r="OGY5" s="827"/>
      <c r="OGZ5" s="827"/>
      <c r="OHA5" s="827"/>
      <c r="OHB5" s="827"/>
      <c r="OHC5" s="827"/>
      <c r="OHD5" s="827"/>
      <c r="OHE5" s="827"/>
      <c r="OHF5" s="827"/>
      <c r="OHG5" s="826"/>
      <c r="OHH5" s="827"/>
      <c r="OHI5" s="827"/>
      <c r="OHJ5" s="827"/>
      <c r="OHK5" s="827"/>
      <c r="OHL5" s="827"/>
      <c r="OHM5" s="827"/>
      <c r="OHN5" s="827"/>
      <c r="OHO5" s="827"/>
      <c r="OHP5" s="827"/>
      <c r="OHQ5" s="827"/>
      <c r="OHR5" s="827"/>
      <c r="OHS5" s="827"/>
      <c r="OHT5" s="827"/>
      <c r="OHU5" s="827"/>
      <c r="OHV5" s="827"/>
      <c r="OHW5" s="827"/>
      <c r="OHX5" s="827"/>
      <c r="OHY5" s="827"/>
      <c r="OHZ5" s="827"/>
      <c r="OIA5" s="827"/>
      <c r="OIB5" s="827"/>
      <c r="OIC5" s="827"/>
      <c r="OID5" s="827"/>
      <c r="OIE5" s="827"/>
      <c r="OIF5" s="827"/>
      <c r="OIG5" s="827"/>
      <c r="OIH5" s="827"/>
      <c r="OII5" s="827"/>
      <c r="OIJ5" s="827"/>
      <c r="OIK5" s="827"/>
      <c r="OIL5" s="826"/>
      <c r="OIM5" s="827"/>
      <c r="OIN5" s="827"/>
      <c r="OIO5" s="827"/>
      <c r="OIP5" s="827"/>
      <c r="OIQ5" s="827"/>
      <c r="OIR5" s="827"/>
      <c r="OIS5" s="827"/>
      <c r="OIT5" s="827"/>
      <c r="OIU5" s="827"/>
      <c r="OIV5" s="827"/>
      <c r="OIW5" s="827"/>
      <c r="OIX5" s="827"/>
      <c r="OIY5" s="827"/>
      <c r="OIZ5" s="827"/>
      <c r="OJA5" s="827"/>
      <c r="OJB5" s="827"/>
      <c r="OJC5" s="827"/>
      <c r="OJD5" s="827"/>
      <c r="OJE5" s="827"/>
      <c r="OJF5" s="827"/>
      <c r="OJG5" s="827"/>
      <c r="OJH5" s="827"/>
      <c r="OJI5" s="827"/>
      <c r="OJJ5" s="827"/>
      <c r="OJK5" s="827"/>
      <c r="OJL5" s="827"/>
      <c r="OJM5" s="827"/>
      <c r="OJN5" s="827"/>
      <c r="OJO5" s="827"/>
      <c r="OJP5" s="827"/>
      <c r="OJQ5" s="826"/>
      <c r="OJR5" s="827"/>
      <c r="OJS5" s="827"/>
      <c r="OJT5" s="827"/>
      <c r="OJU5" s="827"/>
      <c r="OJV5" s="827"/>
      <c r="OJW5" s="827"/>
      <c r="OJX5" s="827"/>
      <c r="OJY5" s="827"/>
      <c r="OJZ5" s="827"/>
      <c r="OKA5" s="827"/>
      <c r="OKB5" s="827"/>
      <c r="OKC5" s="827"/>
      <c r="OKD5" s="827"/>
      <c r="OKE5" s="827"/>
      <c r="OKF5" s="827"/>
      <c r="OKG5" s="827"/>
      <c r="OKH5" s="827"/>
      <c r="OKI5" s="827"/>
      <c r="OKJ5" s="827"/>
      <c r="OKK5" s="827"/>
      <c r="OKL5" s="827"/>
      <c r="OKM5" s="827"/>
      <c r="OKN5" s="827"/>
      <c r="OKO5" s="827"/>
      <c r="OKP5" s="827"/>
      <c r="OKQ5" s="827"/>
      <c r="OKR5" s="827"/>
      <c r="OKS5" s="827"/>
      <c r="OKT5" s="827"/>
      <c r="OKU5" s="827"/>
      <c r="OKV5" s="826"/>
      <c r="OKW5" s="827"/>
      <c r="OKX5" s="827"/>
      <c r="OKY5" s="827"/>
      <c r="OKZ5" s="827"/>
      <c r="OLA5" s="827"/>
      <c r="OLB5" s="827"/>
      <c r="OLC5" s="827"/>
      <c r="OLD5" s="827"/>
      <c r="OLE5" s="827"/>
      <c r="OLF5" s="827"/>
      <c r="OLG5" s="827"/>
      <c r="OLH5" s="827"/>
      <c r="OLI5" s="827"/>
      <c r="OLJ5" s="827"/>
      <c r="OLK5" s="827"/>
      <c r="OLL5" s="827"/>
      <c r="OLM5" s="827"/>
      <c r="OLN5" s="827"/>
      <c r="OLO5" s="827"/>
      <c r="OLP5" s="827"/>
      <c r="OLQ5" s="827"/>
      <c r="OLR5" s="827"/>
      <c r="OLS5" s="827"/>
      <c r="OLT5" s="827"/>
      <c r="OLU5" s="827"/>
      <c r="OLV5" s="827"/>
      <c r="OLW5" s="827"/>
      <c r="OLX5" s="827"/>
      <c r="OLY5" s="827"/>
      <c r="OLZ5" s="827"/>
      <c r="OMA5" s="826"/>
      <c r="OMB5" s="827"/>
      <c r="OMC5" s="827"/>
      <c r="OMD5" s="827"/>
      <c r="OME5" s="827"/>
      <c r="OMF5" s="827"/>
      <c r="OMG5" s="827"/>
      <c r="OMH5" s="827"/>
      <c r="OMI5" s="827"/>
      <c r="OMJ5" s="827"/>
      <c r="OMK5" s="827"/>
      <c r="OML5" s="827"/>
      <c r="OMM5" s="827"/>
      <c r="OMN5" s="827"/>
      <c r="OMO5" s="827"/>
      <c r="OMP5" s="827"/>
      <c r="OMQ5" s="827"/>
      <c r="OMR5" s="827"/>
      <c r="OMS5" s="827"/>
      <c r="OMT5" s="827"/>
      <c r="OMU5" s="827"/>
      <c r="OMV5" s="827"/>
      <c r="OMW5" s="827"/>
      <c r="OMX5" s="827"/>
      <c r="OMY5" s="827"/>
      <c r="OMZ5" s="827"/>
      <c r="ONA5" s="827"/>
      <c r="ONB5" s="827"/>
      <c r="ONC5" s="827"/>
      <c r="OND5" s="827"/>
      <c r="ONE5" s="827"/>
      <c r="ONF5" s="826"/>
      <c r="ONG5" s="827"/>
      <c r="ONH5" s="827"/>
      <c r="ONI5" s="827"/>
      <c r="ONJ5" s="827"/>
      <c r="ONK5" s="827"/>
      <c r="ONL5" s="827"/>
      <c r="ONM5" s="827"/>
      <c r="ONN5" s="827"/>
      <c r="ONO5" s="827"/>
      <c r="ONP5" s="827"/>
      <c r="ONQ5" s="827"/>
      <c r="ONR5" s="827"/>
      <c r="ONS5" s="827"/>
      <c r="ONT5" s="827"/>
      <c r="ONU5" s="827"/>
      <c r="ONV5" s="827"/>
      <c r="ONW5" s="827"/>
      <c r="ONX5" s="827"/>
      <c r="ONY5" s="827"/>
      <c r="ONZ5" s="827"/>
      <c r="OOA5" s="827"/>
      <c r="OOB5" s="827"/>
      <c r="OOC5" s="827"/>
      <c r="OOD5" s="827"/>
      <c r="OOE5" s="827"/>
      <c r="OOF5" s="827"/>
      <c r="OOG5" s="827"/>
      <c r="OOH5" s="827"/>
      <c r="OOI5" s="827"/>
      <c r="OOJ5" s="827"/>
      <c r="OOK5" s="826"/>
      <c r="OOL5" s="827"/>
      <c r="OOM5" s="827"/>
      <c r="OON5" s="827"/>
      <c r="OOO5" s="827"/>
      <c r="OOP5" s="827"/>
      <c r="OOQ5" s="827"/>
      <c r="OOR5" s="827"/>
      <c r="OOS5" s="827"/>
      <c r="OOT5" s="827"/>
      <c r="OOU5" s="827"/>
      <c r="OOV5" s="827"/>
      <c r="OOW5" s="827"/>
      <c r="OOX5" s="827"/>
      <c r="OOY5" s="827"/>
      <c r="OOZ5" s="827"/>
      <c r="OPA5" s="827"/>
      <c r="OPB5" s="827"/>
      <c r="OPC5" s="827"/>
      <c r="OPD5" s="827"/>
      <c r="OPE5" s="827"/>
      <c r="OPF5" s="827"/>
      <c r="OPG5" s="827"/>
      <c r="OPH5" s="827"/>
      <c r="OPI5" s="827"/>
      <c r="OPJ5" s="827"/>
      <c r="OPK5" s="827"/>
      <c r="OPL5" s="827"/>
      <c r="OPM5" s="827"/>
      <c r="OPN5" s="827"/>
      <c r="OPO5" s="827"/>
      <c r="OPP5" s="826"/>
      <c r="OPQ5" s="827"/>
      <c r="OPR5" s="827"/>
      <c r="OPS5" s="827"/>
      <c r="OPT5" s="827"/>
      <c r="OPU5" s="827"/>
      <c r="OPV5" s="827"/>
      <c r="OPW5" s="827"/>
      <c r="OPX5" s="827"/>
      <c r="OPY5" s="827"/>
      <c r="OPZ5" s="827"/>
      <c r="OQA5" s="827"/>
      <c r="OQB5" s="827"/>
      <c r="OQC5" s="827"/>
      <c r="OQD5" s="827"/>
      <c r="OQE5" s="827"/>
      <c r="OQF5" s="827"/>
      <c r="OQG5" s="827"/>
      <c r="OQH5" s="827"/>
      <c r="OQI5" s="827"/>
      <c r="OQJ5" s="827"/>
      <c r="OQK5" s="827"/>
      <c r="OQL5" s="827"/>
      <c r="OQM5" s="827"/>
      <c r="OQN5" s="827"/>
      <c r="OQO5" s="827"/>
      <c r="OQP5" s="827"/>
      <c r="OQQ5" s="827"/>
      <c r="OQR5" s="827"/>
      <c r="OQS5" s="827"/>
      <c r="OQT5" s="827"/>
      <c r="OQU5" s="826"/>
      <c r="OQV5" s="827"/>
      <c r="OQW5" s="827"/>
      <c r="OQX5" s="827"/>
      <c r="OQY5" s="827"/>
      <c r="OQZ5" s="827"/>
      <c r="ORA5" s="827"/>
      <c r="ORB5" s="827"/>
      <c r="ORC5" s="827"/>
      <c r="ORD5" s="827"/>
      <c r="ORE5" s="827"/>
      <c r="ORF5" s="827"/>
      <c r="ORG5" s="827"/>
      <c r="ORH5" s="827"/>
      <c r="ORI5" s="827"/>
      <c r="ORJ5" s="827"/>
      <c r="ORK5" s="827"/>
      <c r="ORL5" s="827"/>
      <c r="ORM5" s="827"/>
      <c r="ORN5" s="827"/>
      <c r="ORO5" s="827"/>
      <c r="ORP5" s="827"/>
      <c r="ORQ5" s="827"/>
      <c r="ORR5" s="827"/>
      <c r="ORS5" s="827"/>
      <c r="ORT5" s="827"/>
      <c r="ORU5" s="827"/>
      <c r="ORV5" s="827"/>
      <c r="ORW5" s="827"/>
      <c r="ORX5" s="827"/>
      <c r="ORY5" s="827"/>
      <c r="ORZ5" s="826"/>
      <c r="OSA5" s="827"/>
      <c r="OSB5" s="827"/>
      <c r="OSC5" s="827"/>
      <c r="OSD5" s="827"/>
      <c r="OSE5" s="827"/>
      <c r="OSF5" s="827"/>
      <c r="OSG5" s="827"/>
      <c r="OSH5" s="827"/>
      <c r="OSI5" s="827"/>
      <c r="OSJ5" s="827"/>
      <c r="OSK5" s="827"/>
      <c r="OSL5" s="827"/>
      <c r="OSM5" s="827"/>
      <c r="OSN5" s="827"/>
      <c r="OSO5" s="827"/>
      <c r="OSP5" s="827"/>
      <c r="OSQ5" s="827"/>
      <c r="OSR5" s="827"/>
      <c r="OSS5" s="827"/>
      <c r="OST5" s="827"/>
      <c r="OSU5" s="827"/>
      <c r="OSV5" s="827"/>
      <c r="OSW5" s="827"/>
      <c r="OSX5" s="827"/>
      <c r="OSY5" s="827"/>
      <c r="OSZ5" s="827"/>
      <c r="OTA5" s="827"/>
      <c r="OTB5" s="827"/>
      <c r="OTC5" s="827"/>
      <c r="OTD5" s="827"/>
      <c r="OTE5" s="826"/>
      <c r="OTF5" s="827"/>
      <c r="OTG5" s="827"/>
      <c r="OTH5" s="827"/>
      <c r="OTI5" s="827"/>
      <c r="OTJ5" s="827"/>
      <c r="OTK5" s="827"/>
      <c r="OTL5" s="827"/>
      <c r="OTM5" s="827"/>
      <c r="OTN5" s="827"/>
      <c r="OTO5" s="827"/>
      <c r="OTP5" s="827"/>
      <c r="OTQ5" s="827"/>
      <c r="OTR5" s="827"/>
      <c r="OTS5" s="827"/>
      <c r="OTT5" s="827"/>
      <c r="OTU5" s="827"/>
      <c r="OTV5" s="827"/>
      <c r="OTW5" s="827"/>
      <c r="OTX5" s="827"/>
      <c r="OTY5" s="827"/>
      <c r="OTZ5" s="827"/>
      <c r="OUA5" s="827"/>
      <c r="OUB5" s="827"/>
      <c r="OUC5" s="827"/>
      <c r="OUD5" s="827"/>
      <c r="OUE5" s="827"/>
      <c r="OUF5" s="827"/>
      <c r="OUG5" s="827"/>
      <c r="OUH5" s="827"/>
      <c r="OUI5" s="827"/>
      <c r="OUJ5" s="826"/>
      <c r="OUK5" s="827"/>
      <c r="OUL5" s="827"/>
      <c r="OUM5" s="827"/>
      <c r="OUN5" s="827"/>
      <c r="OUO5" s="827"/>
      <c r="OUP5" s="827"/>
      <c r="OUQ5" s="827"/>
      <c r="OUR5" s="827"/>
      <c r="OUS5" s="827"/>
      <c r="OUT5" s="827"/>
      <c r="OUU5" s="827"/>
      <c r="OUV5" s="827"/>
      <c r="OUW5" s="827"/>
      <c r="OUX5" s="827"/>
      <c r="OUY5" s="827"/>
      <c r="OUZ5" s="827"/>
      <c r="OVA5" s="827"/>
      <c r="OVB5" s="827"/>
      <c r="OVC5" s="827"/>
      <c r="OVD5" s="827"/>
      <c r="OVE5" s="827"/>
      <c r="OVF5" s="827"/>
      <c r="OVG5" s="827"/>
      <c r="OVH5" s="827"/>
      <c r="OVI5" s="827"/>
      <c r="OVJ5" s="827"/>
      <c r="OVK5" s="827"/>
      <c r="OVL5" s="827"/>
      <c r="OVM5" s="827"/>
      <c r="OVN5" s="827"/>
      <c r="OVO5" s="826"/>
      <c r="OVP5" s="827"/>
      <c r="OVQ5" s="827"/>
      <c r="OVR5" s="827"/>
      <c r="OVS5" s="827"/>
      <c r="OVT5" s="827"/>
      <c r="OVU5" s="827"/>
      <c r="OVV5" s="827"/>
      <c r="OVW5" s="827"/>
      <c r="OVX5" s="827"/>
      <c r="OVY5" s="827"/>
      <c r="OVZ5" s="827"/>
      <c r="OWA5" s="827"/>
      <c r="OWB5" s="827"/>
      <c r="OWC5" s="827"/>
      <c r="OWD5" s="827"/>
      <c r="OWE5" s="827"/>
      <c r="OWF5" s="827"/>
      <c r="OWG5" s="827"/>
      <c r="OWH5" s="827"/>
      <c r="OWI5" s="827"/>
      <c r="OWJ5" s="827"/>
      <c r="OWK5" s="827"/>
      <c r="OWL5" s="827"/>
      <c r="OWM5" s="827"/>
      <c r="OWN5" s="827"/>
      <c r="OWO5" s="827"/>
      <c r="OWP5" s="827"/>
      <c r="OWQ5" s="827"/>
      <c r="OWR5" s="827"/>
      <c r="OWS5" s="827"/>
      <c r="OWT5" s="826"/>
      <c r="OWU5" s="827"/>
      <c r="OWV5" s="827"/>
      <c r="OWW5" s="827"/>
      <c r="OWX5" s="827"/>
      <c r="OWY5" s="827"/>
      <c r="OWZ5" s="827"/>
      <c r="OXA5" s="827"/>
      <c r="OXB5" s="827"/>
      <c r="OXC5" s="827"/>
      <c r="OXD5" s="827"/>
      <c r="OXE5" s="827"/>
      <c r="OXF5" s="827"/>
      <c r="OXG5" s="827"/>
      <c r="OXH5" s="827"/>
      <c r="OXI5" s="827"/>
      <c r="OXJ5" s="827"/>
      <c r="OXK5" s="827"/>
      <c r="OXL5" s="827"/>
      <c r="OXM5" s="827"/>
      <c r="OXN5" s="827"/>
      <c r="OXO5" s="827"/>
      <c r="OXP5" s="827"/>
      <c r="OXQ5" s="827"/>
      <c r="OXR5" s="827"/>
      <c r="OXS5" s="827"/>
      <c r="OXT5" s="827"/>
      <c r="OXU5" s="827"/>
      <c r="OXV5" s="827"/>
      <c r="OXW5" s="827"/>
      <c r="OXX5" s="827"/>
      <c r="OXY5" s="826"/>
      <c r="OXZ5" s="827"/>
      <c r="OYA5" s="827"/>
      <c r="OYB5" s="827"/>
      <c r="OYC5" s="827"/>
      <c r="OYD5" s="827"/>
      <c r="OYE5" s="827"/>
      <c r="OYF5" s="827"/>
      <c r="OYG5" s="827"/>
      <c r="OYH5" s="827"/>
      <c r="OYI5" s="827"/>
      <c r="OYJ5" s="827"/>
      <c r="OYK5" s="827"/>
      <c r="OYL5" s="827"/>
      <c r="OYM5" s="827"/>
      <c r="OYN5" s="827"/>
      <c r="OYO5" s="827"/>
      <c r="OYP5" s="827"/>
      <c r="OYQ5" s="827"/>
      <c r="OYR5" s="827"/>
      <c r="OYS5" s="827"/>
      <c r="OYT5" s="827"/>
      <c r="OYU5" s="827"/>
      <c r="OYV5" s="827"/>
      <c r="OYW5" s="827"/>
      <c r="OYX5" s="827"/>
      <c r="OYY5" s="827"/>
      <c r="OYZ5" s="827"/>
      <c r="OZA5" s="827"/>
      <c r="OZB5" s="827"/>
      <c r="OZC5" s="827"/>
      <c r="OZD5" s="826"/>
      <c r="OZE5" s="827"/>
      <c r="OZF5" s="827"/>
      <c r="OZG5" s="827"/>
      <c r="OZH5" s="827"/>
      <c r="OZI5" s="827"/>
      <c r="OZJ5" s="827"/>
      <c r="OZK5" s="827"/>
      <c r="OZL5" s="827"/>
      <c r="OZM5" s="827"/>
      <c r="OZN5" s="827"/>
      <c r="OZO5" s="827"/>
      <c r="OZP5" s="827"/>
      <c r="OZQ5" s="827"/>
      <c r="OZR5" s="827"/>
      <c r="OZS5" s="827"/>
      <c r="OZT5" s="827"/>
      <c r="OZU5" s="827"/>
      <c r="OZV5" s="827"/>
      <c r="OZW5" s="827"/>
      <c r="OZX5" s="827"/>
      <c r="OZY5" s="827"/>
      <c r="OZZ5" s="827"/>
      <c r="PAA5" s="827"/>
      <c r="PAB5" s="827"/>
      <c r="PAC5" s="827"/>
      <c r="PAD5" s="827"/>
      <c r="PAE5" s="827"/>
      <c r="PAF5" s="827"/>
      <c r="PAG5" s="827"/>
      <c r="PAH5" s="827"/>
      <c r="PAI5" s="826"/>
      <c r="PAJ5" s="827"/>
      <c r="PAK5" s="827"/>
      <c r="PAL5" s="827"/>
      <c r="PAM5" s="827"/>
      <c r="PAN5" s="827"/>
      <c r="PAO5" s="827"/>
      <c r="PAP5" s="827"/>
      <c r="PAQ5" s="827"/>
      <c r="PAR5" s="827"/>
      <c r="PAS5" s="827"/>
      <c r="PAT5" s="827"/>
      <c r="PAU5" s="827"/>
      <c r="PAV5" s="827"/>
      <c r="PAW5" s="827"/>
      <c r="PAX5" s="827"/>
      <c r="PAY5" s="827"/>
      <c r="PAZ5" s="827"/>
      <c r="PBA5" s="827"/>
      <c r="PBB5" s="827"/>
      <c r="PBC5" s="827"/>
      <c r="PBD5" s="827"/>
      <c r="PBE5" s="827"/>
      <c r="PBF5" s="827"/>
      <c r="PBG5" s="827"/>
      <c r="PBH5" s="827"/>
      <c r="PBI5" s="827"/>
      <c r="PBJ5" s="827"/>
      <c r="PBK5" s="827"/>
      <c r="PBL5" s="827"/>
      <c r="PBM5" s="827"/>
      <c r="PBN5" s="826"/>
      <c r="PBO5" s="827"/>
      <c r="PBP5" s="827"/>
      <c r="PBQ5" s="827"/>
      <c r="PBR5" s="827"/>
      <c r="PBS5" s="827"/>
      <c r="PBT5" s="827"/>
      <c r="PBU5" s="827"/>
      <c r="PBV5" s="827"/>
      <c r="PBW5" s="827"/>
      <c r="PBX5" s="827"/>
      <c r="PBY5" s="827"/>
      <c r="PBZ5" s="827"/>
      <c r="PCA5" s="827"/>
      <c r="PCB5" s="827"/>
      <c r="PCC5" s="827"/>
      <c r="PCD5" s="827"/>
      <c r="PCE5" s="827"/>
      <c r="PCF5" s="827"/>
      <c r="PCG5" s="827"/>
      <c r="PCH5" s="827"/>
      <c r="PCI5" s="827"/>
      <c r="PCJ5" s="827"/>
      <c r="PCK5" s="827"/>
      <c r="PCL5" s="827"/>
      <c r="PCM5" s="827"/>
      <c r="PCN5" s="827"/>
      <c r="PCO5" s="827"/>
      <c r="PCP5" s="827"/>
      <c r="PCQ5" s="827"/>
      <c r="PCR5" s="827"/>
      <c r="PCS5" s="826"/>
      <c r="PCT5" s="827"/>
      <c r="PCU5" s="827"/>
      <c r="PCV5" s="827"/>
      <c r="PCW5" s="827"/>
      <c r="PCX5" s="827"/>
      <c r="PCY5" s="827"/>
      <c r="PCZ5" s="827"/>
      <c r="PDA5" s="827"/>
      <c r="PDB5" s="827"/>
      <c r="PDC5" s="827"/>
      <c r="PDD5" s="827"/>
      <c r="PDE5" s="827"/>
      <c r="PDF5" s="827"/>
      <c r="PDG5" s="827"/>
      <c r="PDH5" s="827"/>
      <c r="PDI5" s="827"/>
      <c r="PDJ5" s="827"/>
      <c r="PDK5" s="827"/>
      <c r="PDL5" s="827"/>
      <c r="PDM5" s="827"/>
      <c r="PDN5" s="827"/>
      <c r="PDO5" s="827"/>
      <c r="PDP5" s="827"/>
      <c r="PDQ5" s="827"/>
      <c r="PDR5" s="827"/>
      <c r="PDS5" s="827"/>
      <c r="PDT5" s="827"/>
      <c r="PDU5" s="827"/>
      <c r="PDV5" s="827"/>
      <c r="PDW5" s="827"/>
      <c r="PDX5" s="826"/>
      <c r="PDY5" s="827"/>
      <c r="PDZ5" s="827"/>
      <c r="PEA5" s="827"/>
      <c r="PEB5" s="827"/>
      <c r="PEC5" s="827"/>
      <c r="PED5" s="827"/>
      <c r="PEE5" s="827"/>
      <c r="PEF5" s="827"/>
      <c r="PEG5" s="827"/>
      <c r="PEH5" s="827"/>
      <c r="PEI5" s="827"/>
      <c r="PEJ5" s="827"/>
      <c r="PEK5" s="827"/>
      <c r="PEL5" s="827"/>
      <c r="PEM5" s="827"/>
      <c r="PEN5" s="827"/>
      <c r="PEO5" s="827"/>
      <c r="PEP5" s="827"/>
      <c r="PEQ5" s="827"/>
      <c r="PER5" s="827"/>
      <c r="PES5" s="827"/>
      <c r="PET5" s="827"/>
      <c r="PEU5" s="827"/>
      <c r="PEV5" s="827"/>
      <c r="PEW5" s="827"/>
      <c r="PEX5" s="827"/>
      <c r="PEY5" s="827"/>
      <c r="PEZ5" s="827"/>
      <c r="PFA5" s="827"/>
      <c r="PFB5" s="827"/>
      <c r="PFC5" s="826"/>
      <c r="PFD5" s="827"/>
      <c r="PFE5" s="827"/>
      <c r="PFF5" s="827"/>
      <c r="PFG5" s="827"/>
      <c r="PFH5" s="827"/>
      <c r="PFI5" s="827"/>
      <c r="PFJ5" s="827"/>
      <c r="PFK5" s="827"/>
      <c r="PFL5" s="827"/>
      <c r="PFM5" s="827"/>
      <c r="PFN5" s="827"/>
      <c r="PFO5" s="827"/>
      <c r="PFP5" s="827"/>
      <c r="PFQ5" s="827"/>
      <c r="PFR5" s="827"/>
      <c r="PFS5" s="827"/>
      <c r="PFT5" s="827"/>
      <c r="PFU5" s="827"/>
      <c r="PFV5" s="827"/>
      <c r="PFW5" s="827"/>
      <c r="PFX5" s="827"/>
      <c r="PFY5" s="827"/>
      <c r="PFZ5" s="827"/>
      <c r="PGA5" s="827"/>
      <c r="PGB5" s="827"/>
      <c r="PGC5" s="827"/>
      <c r="PGD5" s="827"/>
      <c r="PGE5" s="827"/>
      <c r="PGF5" s="827"/>
      <c r="PGG5" s="827"/>
      <c r="PGH5" s="826"/>
      <c r="PGI5" s="827"/>
      <c r="PGJ5" s="827"/>
      <c r="PGK5" s="827"/>
      <c r="PGL5" s="827"/>
      <c r="PGM5" s="827"/>
      <c r="PGN5" s="827"/>
      <c r="PGO5" s="827"/>
      <c r="PGP5" s="827"/>
      <c r="PGQ5" s="827"/>
      <c r="PGR5" s="827"/>
      <c r="PGS5" s="827"/>
      <c r="PGT5" s="827"/>
      <c r="PGU5" s="827"/>
      <c r="PGV5" s="827"/>
      <c r="PGW5" s="827"/>
      <c r="PGX5" s="827"/>
      <c r="PGY5" s="827"/>
      <c r="PGZ5" s="827"/>
      <c r="PHA5" s="827"/>
      <c r="PHB5" s="827"/>
      <c r="PHC5" s="827"/>
      <c r="PHD5" s="827"/>
      <c r="PHE5" s="827"/>
      <c r="PHF5" s="827"/>
      <c r="PHG5" s="827"/>
      <c r="PHH5" s="827"/>
      <c r="PHI5" s="827"/>
      <c r="PHJ5" s="827"/>
      <c r="PHK5" s="827"/>
      <c r="PHL5" s="827"/>
      <c r="PHM5" s="826"/>
      <c r="PHN5" s="827"/>
      <c r="PHO5" s="827"/>
      <c r="PHP5" s="827"/>
      <c r="PHQ5" s="827"/>
      <c r="PHR5" s="827"/>
      <c r="PHS5" s="827"/>
      <c r="PHT5" s="827"/>
      <c r="PHU5" s="827"/>
      <c r="PHV5" s="827"/>
      <c r="PHW5" s="827"/>
      <c r="PHX5" s="827"/>
      <c r="PHY5" s="827"/>
      <c r="PHZ5" s="827"/>
      <c r="PIA5" s="827"/>
      <c r="PIB5" s="827"/>
      <c r="PIC5" s="827"/>
      <c r="PID5" s="827"/>
      <c r="PIE5" s="827"/>
      <c r="PIF5" s="827"/>
      <c r="PIG5" s="827"/>
      <c r="PIH5" s="827"/>
      <c r="PII5" s="827"/>
      <c r="PIJ5" s="827"/>
      <c r="PIK5" s="827"/>
      <c r="PIL5" s="827"/>
      <c r="PIM5" s="827"/>
      <c r="PIN5" s="827"/>
      <c r="PIO5" s="827"/>
      <c r="PIP5" s="827"/>
      <c r="PIQ5" s="827"/>
      <c r="PIR5" s="826"/>
      <c r="PIS5" s="827"/>
      <c r="PIT5" s="827"/>
      <c r="PIU5" s="827"/>
      <c r="PIV5" s="827"/>
      <c r="PIW5" s="827"/>
      <c r="PIX5" s="827"/>
      <c r="PIY5" s="827"/>
      <c r="PIZ5" s="827"/>
      <c r="PJA5" s="827"/>
      <c r="PJB5" s="827"/>
      <c r="PJC5" s="827"/>
      <c r="PJD5" s="827"/>
      <c r="PJE5" s="827"/>
      <c r="PJF5" s="827"/>
      <c r="PJG5" s="827"/>
      <c r="PJH5" s="827"/>
      <c r="PJI5" s="827"/>
      <c r="PJJ5" s="827"/>
      <c r="PJK5" s="827"/>
      <c r="PJL5" s="827"/>
      <c r="PJM5" s="827"/>
      <c r="PJN5" s="827"/>
      <c r="PJO5" s="827"/>
      <c r="PJP5" s="827"/>
      <c r="PJQ5" s="827"/>
      <c r="PJR5" s="827"/>
      <c r="PJS5" s="827"/>
      <c r="PJT5" s="827"/>
      <c r="PJU5" s="827"/>
      <c r="PJV5" s="827"/>
      <c r="PJW5" s="826"/>
      <c r="PJX5" s="827"/>
      <c r="PJY5" s="827"/>
      <c r="PJZ5" s="827"/>
      <c r="PKA5" s="827"/>
      <c r="PKB5" s="827"/>
      <c r="PKC5" s="827"/>
      <c r="PKD5" s="827"/>
      <c r="PKE5" s="827"/>
      <c r="PKF5" s="827"/>
      <c r="PKG5" s="827"/>
      <c r="PKH5" s="827"/>
      <c r="PKI5" s="827"/>
      <c r="PKJ5" s="827"/>
      <c r="PKK5" s="827"/>
      <c r="PKL5" s="827"/>
      <c r="PKM5" s="827"/>
      <c r="PKN5" s="827"/>
      <c r="PKO5" s="827"/>
      <c r="PKP5" s="827"/>
      <c r="PKQ5" s="827"/>
      <c r="PKR5" s="827"/>
      <c r="PKS5" s="827"/>
      <c r="PKT5" s="827"/>
      <c r="PKU5" s="827"/>
      <c r="PKV5" s="827"/>
      <c r="PKW5" s="827"/>
      <c r="PKX5" s="827"/>
      <c r="PKY5" s="827"/>
      <c r="PKZ5" s="827"/>
      <c r="PLA5" s="827"/>
      <c r="PLB5" s="826"/>
      <c r="PLC5" s="827"/>
      <c r="PLD5" s="827"/>
      <c r="PLE5" s="827"/>
      <c r="PLF5" s="827"/>
      <c r="PLG5" s="827"/>
      <c r="PLH5" s="827"/>
      <c r="PLI5" s="827"/>
      <c r="PLJ5" s="827"/>
      <c r="PLK5" s="827"/>
      <c r="PLL5" s="827"/>
      <c r="PLM5" s="827"/>
      <c r="PLN5" s="827"/>
      <c r="PLO5" s="827"/>
      <c r="PLP5" s="827"/>
      <c r="PLQ5" s="827"/>
      <c r="PLR5" s="827"/>
      <c r="PLS5" s="827"/>
      <c r="PLT5" s="827"/>
      <c r="PLU5" s="827"/>
      <c r="PLV5" s="827"/>
      <c r="PLW5" s="827"/>
      <c r="PLX5" s="827"/>
      <c r="PLY5" s="827"/>
      <c r="PLZ5" s="827"/>
      <c r="PMA5" s="827"/>
      <c r="PMB5" s="827"/>
      <c r="PMC5" s="827"/>
      <c r="PMD5" s="827"/>
      <c r="PME5" s="827"/>
      <c r="PMF5" s="827"/>
      <c r="PMG5" s="826"/>
      <c r="PMH5" s="827"/>
      <c r="PMI5" s="827"/>
      <c r="PMJ5" s="827"/>
      <c r="PMK5" s="827"/>
      <c r="PML5" s="827"/>
      <c r="PMM5" s="827"/>
      <c r="PMN5" s="827"/>
      <c r="PMO5" s="827"/>
      <c r="PMP5" s="827"/>
      <c r="PMQ5" s="827"/>
      <c r="PMR5" s="827"/>
      <c r="PMS5" s="827"/>
      <c r="PMT5" s="827"/>
      <c r="PMU5" s="827"/>
      <c r="PMV5" s="827"/>
      <c r="PMW5" s="827"/>
      <c r="PMX5" s="827"/>
      <c r="PMY5" s="827"/>
      <c r="PMZ5" s="827"/>
      <c r="PNA5" s="827"/>
      <c r="PNB5" s="827"/>
      <c r="PNC5" s="827"/>
      <c r="PND5" s="827"/>
      <c r="PNE5" s="827"/>
      <c r="PNF5" s="827"/>
      <c r="PNG5" s="827"/>
      <c r="PNH5" s="827"/>
      <c r="PNI5" s="827"/>
      <c r="PNJ5" s="827"/>
      <c r="PNK5" s="827"/>
      <c r="PNL5" s="826"/>
      <c r="PNM5" s="827"/>
      <c r="PNN5" s="827"/>
      <c r="PNO5" s="827"/>
      <c r="PNP5" s="827"/>
      <c r="PNQ5" s="827"/>
      <c r="PNR5" s="827"/>
      <c r="PNS5" s="827"/>
      <c r="PNT5" s="827"/>
      <c r="PNU5" s="827"/>
      <c r="PNV5" s="827"/>
      <c r="PNW5" s="827"/>
      <c r="PNX5" s="827"/>
      <c r="PNY5" s="827"/>
      <c r="PNZ5" s="827"/>
      <c r="POA5" s="827"/>
      <c r="POB5" s="827"/>
      <c r="POC5" s="827"/>
      <c r="POD5" s="827"/>
      <c r="POE5" s="827"/>
      <c r="POF5" s="827"/>
      <c r="POG5" s="827"/>
      <c r="POH5" s="827"/>
      <c r="POI5" s="827"/>
      <c r="POJ5" s="827"/>
      <c r="POK5" s="827"/>
      <c r="POL5" s="827"/>
      <c r="POM5" s="827"/>
      <c r="PON5" s="827"/>
      <c r="POO5" s="827"/>
      <c r="POP5" s="827"/>
      <c r="POQ5" s="826"/>
      <c r="POR5" s="827"/>
      <c r="POS5" s="827"/>
      <c r="POT5" s="827"/>
      <c r="POU5" s="827"/>
      <c r="POV5" s="827"/>
      <c r="POW5" s="827"/>
      <c r="POX5" s="827"/>
      <c r="POY5" s="827"/>
      <c r="POZ5" s="827"/>
      <c r="PPA5" s="827"/>
      <c r="PPB5" s="827"/>
      <c r="PPC5" s="827"/>
      <c r="PPD5" s="827"/>
      <c r="PPE5" s="827"/>
      <c r="PPF5" s="827"/>
      <c r="PPG5" s="827"/>
      <c r="PPH5" s="827"/>
      <c r="PPI5" s="827"/>
      <c r="PPJ5" s="827"/>
      <c r="PPK5" s="827"/>
      <c r="PPL5" s="827"/>
      <c r="PPM5" s="827"/>
      <c r="PPN5" s="827"/>
      <c r="PPO5" s="827"/>
      <c r="PPP5" s="827"/>
      <c r="PPQ5" s="827"/>
      <c r="PPR5" s="827"/>
      <c r="PPS5" s="827"/>
      <c r="PPT5" s="827"/>
      <c r="PPU5" s="827"/>
      <c r="PPV5" s="826"/>
      <c r="PPW5" s="827"/>
      <c r="PPX5" s="827"/>
      <c r="PPY5" s="827"/>
      <c r="PPZ5" s="827"/>
      <c r="PQA5" s="827"/>
      <c r="PQB5" s="827"/>
      <c r="PQC5" s="827"/>
      <c r="PQD5" s="827"/>
      <c r="PQE5" s="827"/>
      <c r="PQF5" s="827"/>
      <c r="PQG5" s="827"/>
      <c r="PQH5" s="827"/>
      <c r="PQI5" s="827"/>
      <c r="PQJ5" s="827"/>
      <c r="PQK5" s="827"/>
      <c r="PQL5" s="827"/>
      <c r="PQM5" s="827"/>
      <c r="PQN5" s="827"/>
      <c r="PQO5" s="827"/>
      <c r="PQP5" s="827"/>
      <c r="PQQ5" s="827"/>
      <c r="PQR5" s="827"/>
      <c r="PQS5" s="827"/>
      <c r="PQT5" s="827"/>
      <c r="PQU5" s="827"/>
      <c r="PQV5" s="827"/>
      <c r="PQW5" s="827"/>
      <c r="PQX5" s="827"/>
      <c r="PQY5" s="827"/>
      <c r="PQZ5" s="827"/>
      <c r="PRA5" s="826"/>
      <c r="PRB5" s="827"/>
      <c r="PRC5" s="827"/>
      <c r="PRD5" s="827"/>
      <c r="PRE5" s="827"/>
      <c r="PRF5" s="827"/>
      <c r="PRG5" s="827"/>
      <c r="PRH5" s="827"/>
      <c r="PRI5" s="827"/>
      <c r="PRJ5" s="827"/>
      <c r="PRK5" s="827"/>
      <c r="PRL5" s="827"/>
      <c r="PRM5" s="827"/>
      <c r="PRN5" s="827"/>
      <c r="PRO5" s="827"/>
      <c r="PRP5" s="827"/>
      <c r="PRQ5" s="827"/>
      <c r="PRR5" s="827"/>
      <c r="PRS5" s="827"/>
      <c r="PRT5" s="827"/>
      <c r="PRU5" s="827"/>
      <c r="PRV5" s="827"/>
      <c r="PRW5" s="827"/>
      <c r="PRX5" s="827"/>
      <c r="PRY5" s="827"/>
      <c r="PRZ5" s="827"/>
      <c r="PSA5" s="827"/>
      <c r="PSB5" s="827"/>
      <c r="PSC5" s="827"/>
      <c r="PSD5" s="827"/>
      <c r="PSE5" s="827"/>
      <c r="PSF5" s="826"/>
      <c r="PSG5" s="827"/>
      <c r="PSH5" s="827"/>
      <c r="PSI5" s="827"/>
      <c r="PSJ5" s="827"/>
      <c r="PSK5" s="827"/>
      <c r="PSL5" s="827"/>
      <c r="PSM5" s="827"/>
      <c r="PSN5" s="827"/>
      <c r="PSO5" s="827"/>
      <c r="PSP5" s="827"/>
      <c r="PSQ5" s="827"/>
      <c r="PSR5" s="827"/>
      <c r="PSS5" s="827"/>
      <c r="PST5" s="827"/>
      <c r="PSU5" s="827"/>
      <c r="PSV5" s="827"/>
      <c r="PSW5" s="827"/>
      <c r="PSX5" s="827"/>
      <c r="PSY5" s="827"/>
      <c r="PSZ5" s="827"/>
      <c r="PTA5" s="827"/>
      <c r="PTB5" s="827"/>
      <c r="PTC5" s="827"/>
      <c r="PTD5" s="827"/>
      <c r="PTE5" s="827"/>
      <c r="PTF5" s="827"/>
      <c r="PTG5" s="827"/>
      <c r="PTH5" s="827"/>
      <c r="PTI5" s="827"/>
      <c r="PTJ5" s="827"/>
      <c r="PTK5" s="826"/>
      <c r="PTL5" s="827"/>
      <c r="PTM5" s="827"/>
      <c r="PTN5" s="827"/>
      <c r="PTO5" s="827"/>
      <c r="PTP5" s="827"/>
      <c r="PTQ5" s="827"/>
      <c r="PTR5" s="827"/>
      <c r="PTS5" s="827"/>
      <c r="PTT5" s="827"/>
      <c r="PTU5" s="827"/>
      <c r="PTV5" s="827"/>
      <c r="PTW5" s="827"/>
      <c r="PTX5" s="827"/>
      <c r="PTY5" s="827"/>
      <c r="PTZ5" s="827"/>
      <c r="PUA5" s="827"/>
      <c r="PUB5" s="827"/>
      <c r="PUC5" s="827"/>
      <c r="PUD5" s="827"/>
      <c r="PUE5" s="827"/>
      <c r="PUF5" s="827"/>
      <c r="PUG5" s="827"/>
      <c r="PUH5" s="827"/>
      <c r="PUI5" s="827"/>
      <c r="PUJ5" s="827"/>
      <c r="PUK5" s="827"/>
      <c r="PUL5" s="827"/>
      <c r="PUM5" s="827"/>
      <c r="PUN5" s="827"/>
      <c r="PUO5" s="827"/>
      <c r="PUP5" s="826"/>
      <c r="PUQ5" s="827"/>
      <c r="PUR5" s="827"/>
      <c r="PUS5" s="827"/>
      <c r="PUT5" s="827"/>
      <c r="PUU5" s="827"/>
      <c r="PUV5" s="827"/>
      <c r="PUW5" s="827"/>
      <c r="PUX5" s="827"/>
      <c r="PUY5" s="827"/>
      <c r="PUZ5" s="827"/>
      <c r="PVA5" s="827"/>
      <c r="PVB5" s="827"/>
      <c r="PVC5" s="827"/>
      <c r="PVD5" s="827"/>
      <c r="PVE5" s="827"/>
      <c r="PVF5" s="827"/>
      <c r="PVG5" s="827"/>
      <c r="PVH5" s="827"/>
      <c r="PVI5" s="827"/>
      <c r="PVJ5" s="827"/>
      <c r="PVK5" s="827"/>
      <c r="PVL5" s="827"/>
      <c r="PVM5" s="827"/>
      <c r="PVN5" s="827"/>
      <c r="PVO5" s="827"/>
      <c r="PVP5" s="827"/>
      <c r="PVQ5" s="827"/>
      <c r="PVR5" s="827"/>
      <c r="PVS5" s="827"/>
      <c r="PVT5" s="827"/>
      <c r="PVU5" s="826"/>
      <c r="PVV5" s="827"/>
      <c r="PVW5" s="827"/>
      <c r="PVX5" s="827"/>
      <c r="PVY5" s="827"/>
      <c r="PVZ5" s="827"/>
      <c r="PWA5" s="827"/>
      <c r="PWB5" s="827"/>
      <c r="PWC5" s="827"/>
      <c r="PWD5" s="827"/>
      <c r="PWE5" s="827"/>
      <c r="PWF5" s="827"/>
      <c r="PWG5" s="827"/>
      <c r="PWH5" s="827"/>
      <c r="PWI5" s="827"/>
      <c r="PWJ5" s="827"/>
      <c r="PWK5" s="827"/>
      <c r="PWL5" s="827"/>
      <c r="PWM5" s="827"/>
      <c r="PWN5" s="827"/>
      <c r="PWO5" s="827"/>
      <c r="PWP5" s="827"/>
      <c r="PWQ5" s="827"/>
      <c r="PWR5" s="827"/>
      <c r="PWS5" s="827"/>
      <c r="PWT5" s="827"/>
      <c r="PWU5" s="827"/>
      <c r="PWV5" s="827"/>
      <c r="PWW5" s="827"/>
      <c r="PWX5" s="827"/>
      <c r="PWY5" s="827"/>
      <c r="PWZ5" s="826"/>
      <c r="PXA5" s="827"/>
      <c r="PXB5" s="827"/>
      <c r="PXC5" s="827"/>
      <c r="PXD5" s="827"/>
      <c r="PXE5" s="827"/>
      <c r="PXF5" s="827"/>
      <c r="PXG5" s="827"/>
      <c r="PXH5" s="827"/>
      <c r="PXI5" s="827"/>
      <c r="PXJ5" s="827"/>
      <c r="PXK5" s="827"/>
      <c r="PXL5" s="827"/>
      <c r="PXM5" s="827"/>
      <c r="PXN5" s="827"/>
      <c r="PXO5" s="827"/>
      <c r="PXP5" s="827"/>
      <c r="PXQ5" s="827"/>
      <c r="PXR5" s="827"/>
      <c r="PXS5" s="827"/>
      <c r="PXT5" s="827"/>
      <c r="PXU5" s="827"/>
      <c r="PXV5" s="827"/>
      <c r="PXW5" s="827"/>
      <c r="PXX5" s="827"/>
      <c r="PXY5" s="827"/>
      <c r="PXZ5" s="827"/>
      <c r="PYA5" s="827"/>
      <c r="PYB5" s="827"/>
      <c r="PYC5" s="827"/>
      <c r="PYD5" s="827"/>
      <c r="PYE5" s="826"/>
      <c r="PYF5" s="827"/>
      <c r="PYG5" s="827"/>
      <c r="PYH5" s="827"/>
      <c r="PYI5" s="827"/>
      <c r="PYJ5" s="827"/>
      <c r="PYK5" s="827"/>
      <c r="PYL5" s="827"/>
      <c r="PYM5" s="827"/>
      <c r="PYN5" s="827"/>
      <c r="PYO5" s="827"/>
      <c r="PYP5" s="827"/>
      <c r="PYQ5" s="827"/>
      <c r="PYR5" s="827"/>
      <c r="PYS5" s="827"/>
      <c r="PYT5" s="827"/>
      <c r="PYU5" s="827"/>
      <c r="PYV5" s="827"/>
      <c r="PYW5" s="827"/>
      <c r="PYX5" s="827"/>
      <c r="PYY5" s="827"/>
      <c r="PYZ5" s="827"/>
      <c r="PZA5" s="827"/>
      <c r="PZB5" s="827"/>
      <c r="PZC5" s="827"/>
      <c r="PZD5" s="827"/>
      <c r="PZE5" s="827"/>
      <c r="PZF5" s="827"/>
      <c r="PZG5" s="827"/>
      <c r="PZH5" s="827"/>
      <c r="PZI5" s="827"/>
      <c r="PZJ5" s="826"/>
      <c r="PZK5" s="827"/>
      <c r="PZL5" s="827"/>
      <c r="PZM5" s="827"/>
      <c r="PZN5" s="827"/>
      <c r="PZO5" s="827"/>
      <c r="PZP5" s="827"/>
      <c r="PZQ5" s="827"/>
      <c r="PZR5" s="827"/>
      <c r="PZS5" s="827"/>
      <c r="PZT5" s="827"/>
      <c r="PZU5" s="827"/>
      <c r="PZV5" s="827"/>
      <c r="PZW5" s="827"/>
      <c r="PZX5" s="827"/>
      <c r="PZY5" s="827"/>
      <c r="PZZ5" s="827"/>
      <c r="QAA5" s="827"/>
      <c r="QAB5" s="827"/>
      <c r="QAC5" s="827"/>
      <c r="QAD5" s="827"/>
      <c r="QAE5" s="827"/>
      <c r="QAF5" s="827"/>
      <c r="QAG5" s="827"/>
      <c r="QAH5" s="827"/>
      <c r="QAI5" s="827"/>
      <c r="QAJ5" s="827"/>
      <c r="QAK5" s="827"/>
      <c r="QAL5" s="827"/>
      <c r="QAM5" s="827"/>
      <c r="QAN5" s="827"/>
      <c r="QAO5" s="826"/>
      <c r="QAP5" s="827"/>
      <c r="QAQ5" s="827"/>
      <c r="QAR5" s="827"/>
      <c r="QAS5" s="827"/>
      <c r="QAT5" s="827"/>
      <c r="QAU5" s="827"/>
      <c r="QAV5" s="827"/>
      <c r="QAW5" s="827"/>
      <c r="QAX5" s="827"/>
      <c r="QAY5" s="827"/>
      <c r="QAZ5" s="827"/>
      <c r="QBA5" s="827"/>
      <c r="QBB5" s="827"/>
      <c r="QBC5" s="827"/>
      <c r="QBD5" s="827"/>
      <c r="QBE5" s="827"/>
      <c r="QBF5" s="827"/>
      <c r="QBG5" s="827"/>
      <c r="QBH5" s="827"/>
      <c r="QBI5" s="827"/>
      <c r="QBJ5" s="827"/>
      <c r="QBK5" s="827"/>
      <c r="QBL5" s="827"/>
      <c r="QBM5" s="827"/>
      <c r="QBN5" s="827"/>
      <c r="QBO5" s="827"/>
      <c r="QBP5" s="827"/>
      <c r="QBQ5" s="827"/>
      <c r="QBR5" s="827"/>
      <c r="QBS5" s="827"/>
      <c r="QBT5" s="826"/>
      <c r="QBU5" s="827"/>
      <c r="QBV5" s="827"/>
      <c r="QBW5" s="827"/>
      <c r="QBX5" s="827"/>
      <c r="QBY5" s="827"/>
      <c r="QBZ5" s="827"/>
      <c r="QCA5" s="827"/>
      <c r="QCB5" s="827"/>
      <c r="QCC5" s="827"/>
      <c r="QCD5" s="827"/>
      <c r="QCE5" s="827"/>
      <c r="QCF5" s="827"/>
      <c r="QCG5" s="827"/>
      <c r="QCH5" s="827"/>
      <c r="QCI5" s="827"/>
      <c r="QCJ5" s="827"/>
      <c r="QCK5" s="827"/>
      <c r="QCL5" s="827"/>
      <c r="QCM5" s="827"/>
      <c r="QCN5" s="827"/>
      <c r="QCO5" s="827"/>
      <c r="QCP5" s="827"/>
      <c r="QCQ5" s="827"/>
      <c r="QCR5" s="827"/>
      <c r="QCS5" s="827"/>
      <c r="QCT5" s="827"/>
      <c r="QCU5" s="827"/>
      <c r="QCV5" s="827"/>
      <c r="QCW5" s="827"/>
      <c r="QCX5" s="827"/>
      <c r="QCY5" s="826"/>
      <c r="QCZ5" s="827"/>
      <c r="QDA5" s="827"/>
      <c r="QDB5" s="827"/>
      <c r="QDC5" s="827"/>
      <c r="QDD5" s="827"/>
      <c r="QDE5" s="827"/>
      <c r="QDF5" s="827"/>
      <c r="QDG5" s="827"/>
      <c r="QDH5" s="827"/>
      <c r="QDI5" s="827"/>
      <c r="QDJ5" s="827"/>
      <c r="QDK5" s="827"/>
      <c r="QDL5" s="827"/>
      <c r="QDM5" s="827"/>
      <c r="QDN5" s="827"/>
      <c r="QDO5" s="827"/>
      <c r="QDP5" s="827"/>
      <c r="QDQ5" s="827"/>
      <c r="QDR5" s="827"/>
      <c r="QDS5" s="827"/>
      <c r="QDT5" s="827"/>
      <c r="QDU5" s="827"/>
      <c r="QDV5" s="827"/>
      <c r="QDW5" s="827"/>
      <c r="QDX5" s="827"/>
      <c r="QDY5" s="827"/>
      <c r="QDZ5" s="827"/>
      <c r="QEA5" s="827"/>
      <c r="QEB5" s="827"/>
      <c r="QEC5" s="827"/>
      <c r="QED5" s="826"/>
      <c r="QEE5" s="827"/>
      <c r="QEF5" s="827"/>
      <c r="QEG5" s="827"/>
      <c r="QEH5" s="827"/>
      <c r="QEI5" s="827"/>
      <c r="QEJ5" s="827"/>
      <c r="QEK5" s="827"/>
      <c r="QEL5" s="827"/>
      <c r="QEM5" s="827"/>
      <c r="QEN5" s="827"/>
      <c r="QEO5" s="827"/>
      <c r="QEP5" s="827"/>
      <c r="QEQ5" s="827"/>
      <c r="QER5" s="827"/>
      <c r="QES5" s="827"/>
      <c r="QET5" s="827"/>
      <c r="QEU5" s="827"/>
      <c r="QEV5" s="827"/>
      <c r="QEW5" s="827"/>
      <c r="QEX5" s="827"/>
      <c r="QEY5" s="827"/>
      <c r="QEZ5" s="827"/>
      <c r="QFA5" s="827"/>
      <c r="QFB5" s="827"/>
      <c r="QFC5" s="827"/>
      <c r="QFD5" s="827"/>
      <c r="QFE5" s="827"/>
      <c r="QFF5" s="827"/>
      <c r="QFG5" s="827"/>
      <c r="QFH5" s="827"/>
      <c r="QFI5" s="826"/>
      <c r="QFJ5" s="827"/>
      <c r="QFK5" s="827"/>
      <c r="QFL5" s="827"/>
      <c r="QFM5" s="827"/>
      <c r="QFN5" s="827"/>
      <c r="QFO5" s="827"/>
      <c r="QFP5" s="827"/>
      <c r="QFQ5" s="827"/>
      <c r="QFR5" s="827"/>
      <c r="QFS5" s="827"/>
      <c r="QFT5" s="827"/>
      <c r="QFU5" s="827"/>
      <c r="QFV5" s="827"/>
      <c r="QFW5" s="827"/>
      <c r="QFX5" s="827"/>
      <c r="QFY5" s="827"/>
      <c r="QFZ5" s="827"/>
      <c r="QGA5" s="827"/>
      <c r="QGB5" s="827"/>
      <c r="QGC5" s="827"/>
      <c r="QGD5" s="827"/>
      <c r="QGE5" s="827"/>
      <c r="QGF5" s="827"/>
      <c r="QGG5" s="827"/>
      <c r="QGH5" s="827"/>
      <c r="QGI5" s="827"/>
      <c r="QGJ5" s="827"/>
      <c r="QGK5" s="827"/>
      <c r="QGL5" s="827"/>
      <c r="QGM5" s="827"/>
      <c r="QGN5" s="826"/>
      <c r="QGO5" s="827"/>
      <c r="QGP5" s="827"/>
      <c r="QGQ5" s="827"/>
      <c r="QGR5" s="827"/>
      <c r="QGS5" s="827"/>
      <c r="QGT5" s="827"/>
      <c r="QGU5" s="827"/>
      <c r="QGV5" s="827"/>
      <c r="QGW5" s="827"/>
      <c r="QGX5" s="827"/>
      <c r="QGY5" s="827"/>
      <c r="QGZ5" s="827"/>
      <c r="QHA5" s="827"/>
      <c r="QHB5" s="827"/>
      <c r="QHC5" s="827"/>
      <c r="QHD5" s="827"/>
      <c r="QHE5" s="827"/>
      <c r="QHF5" s="827"/>
      <c r="QHG5" s="827"/>
      <c r="QHH5" s="827"/>
      <c r="QHI5" s="827"/>
      <c r="QHJ5" s="827"/>
      <c r="QHK5" s="827"/>
      <c r="QHL5" s="827"/>
      <c r="QHM5" s="827"/>
      <c r="QHN5" s="827"/>
      <c r="QHO5" s="827"/>
      <c r="QHP5" s="827"/>
      <c r="QHQ5" s="827"/>
      <c r="QHR5" s="827"/>
      <c r="QHS5" s="826"/>
      <c r="QHT5" s="827"/>
      <c r="QHU5" s="827"/>
      <c r="QHV5" s="827"/>
      <c r="QHW5" s="827"/>
      <c r="QHX5" s="827"/>
      <c r="QHY5" s="827"/>
      <c r="QHZ5" s="827"/>
      <c r="QIA5" s="827"/>
      <c r="QIB5" s="827"/>
      <c r="QIC5" s="827"/>
      <c r="QID5" s="827"/>
      <c r="QIE5" s="827"/>
      <c r="QIF5" s="827"/>
      <c r="QIG5" s="827"/>
      <c r="QIH5" s="827"/>
      <c r="QII5" s="827"/>
      <c r="QIJ5" s="827"/>
      <c r="QIK5" s="827"/>
      <c r="QIL5" s="827"/>
      <c r="QIM5" s="827"/>
      <c r="QIN5" s="827"/>
      <c r="QIO5" s="827"/>
      <c r="QIP5" s="827"/>
      <c r="QIQ5" s="827"/>
      <c r="QIR5" s="827"/>
      <c r="QIS5" s="827"/>
      <c r="QIT5" s="827"/>
      <c r="QIU5" s="827"/>
      <c r="QIV5" s="827"/>
      <c r="QIW5" s="827"/>
      <c r="QIX5" s="826"/>
      <c r="QIY5" s="827"/>
      <c r="QIZ5" s="827"/>
      <c r="QJA5" s="827"/>
      <c r="QJB5" s="827"/>
      <c r="QJC5" s="827"/>
      <c r="QJD5" s="827"/>
      <c r="QJE5" s="827"/>
      <c r="QJF5" s="827"/>
      <c r="QJG5" s="827"/>
      <c r="QJH5" s="827"/>
      <c r="QJI5" s="827"/>
      <c r="QJJ5" s="827"/>
      <c r="QJK5" s="827"/>
      <c r="QJL5" s="827"/>
      <c r="QJM5" s="827"/>
      <c r="QJN5" s="827"/>
      <c r="QJO5" s="827"/>
      <c r="QJP5" s="827"/>
      <c r="QJQ5" s="827"/>
      <c r="QJR5" s="827"/>
      <c r="QJS5" s="827"/>
      <c r="QJT5" s="827"/>
      <c r="QJU5" s="827"/>
      <c r="QJV5" s="827"/>
      <c r="QJW5" s="827"/>
      <c r="QJX5" s="827"/>
      <c r="QJY5" s="827"/>
      <c r="QJZ5" s="827"/>
      <c r="QKA5" s="827"/>
      <c r="QKB5" s="827"/>
      <c r="QKC5" s="826"/>
      <c r="QKD5" s="827"/>
      <c r="QKE5" s="827"/>
      <c r="QKF5" s="827"/>
      <c r="QKG5" s="827"/>
      <c r="QKH5" s="827"/>
      <c r="QKI5" s="827"/>
      <c r="QKJ5" s="827"/>
      <c r="QKK5" s="827"/>
      <c r="QKL5" s="827"/>
      <c r="QKM5" s="827"/>
      <c r="QKN5" s="827"/>
      <c r="QKO5" s="827"/>
      <c r="QKP5" s="827"/>
      <c r="QKQ5" s="827"/>
      <c r="QKR5" s="827"/>
      <c r="QKS5" s="827"/>
      <c r="QKT5" s="827"/>
      <c r="QKU5" s="827"/>
      <c r="QKV5" s="827"/>
      <c r="QKW5" s="827"/>
      <c r="QKX5" s="827"/>
      <c r="QKY5" s="827"/>
      <c r="QKZ5" s="827"/>
      <c r="QLA5" s="827"/>
      <c r="QLB5" s="827"/>
      <c r="QLC5" s="827"/>
      <c r="QLD5" s="827"/>
      <c r="QLE5" s="827"/>
      <c r="QLF5" s="827"/>
      <c r="QLG5" s="827"/>
      <c r="QLH5" s="826"/>
      <c r="QLI5" s="827"/>
      <c r="QLJ5" s="827"/>
      <c r="QLK5" s="827"/>
      <c r="QLL5" s="827"/>
      <c r="QLM5" s="827"/>
      <c r="QLN5" s="827"/>
      <c r="QLO5" s="827"/>
      <c r="QLP5" s="827"/>
      <c r="QLQ5" s="827"/>
      <c r="QLR5" s="827"/>
      <c r="QLS5" s="827"/>
      <c r="QLT5" s="827"/>
      <c r="QLU5" s="827"/>
      <c r="QLV5" s="827"/>
      <c r="QLW5" s="827"/>
      <c r="QLX5" s="827"/>
      <c r="QLY5" s="827"/>
      <c r="QLZ5" s="827"/>
      <c r="QMA5" s="827"/>
      <c r="QMB5" s="827"/>
      <c r="QMC5" s="827"/>
      <c r="QMD5" s="827"/>
      <c r="QME5" s="827"/>
      <c r="QMF5" s="827"/>
      <c r="QMG5" s="827"/>
      <c r="QMH5" s="827"/>
      <c r="QMI5" s="827"/>
      <c r="QMJ5" s="827"/>
      <c r="QMK5" s="827"/>
      <c r="QML5" s="827"/>
      <c r="QMM5" s="826"/>
      <c r="QMN5" s="827"/>
      <c r="QMO5" s="827"/>
      <c r="QMP5" s="827"/>
      <c r="QMQ5" s="827"/>
      <c r="QMR5" s="827"/>
      <c r="QMS5" s="827"/>
      <c r="QMT5" s="827"/>
      <c r="QMU5" s="827"/>
      <c r="QMV5" s="827"/>
      <c r="QMW5" s="827"/>
      <c r="QMX5" s="827"/>
      <c r="QMY5" s="827"/>
      <c r="QMZ5" s="827"/>
      <c r="QNA5" s="827"/>
      <c r="QNB5" s="827"/>
      <c r="QNC5" s="827"/>
      <c r="QND5" s="827"/>
      <c r="QNE5" s="827"/>
      <c r="QNF5" s="827"/>
      <c r="QNG5" s="827"/>
      <c r="QNH5" s="827"/>
      <c r="QNI5" s="827"/>
      <c r="QNJ5" s="827"/>
      <c r="QNK5" s="827"/>
      <c r="QNL5" s="827"/>
      <c r="QNM5" s="827"/>
      <c r="QNN5" s="827"/>
      <c r="QNO5" s="827"/>
      <c r="QNP5" s="827"/>
      <c r="QNQ5" s="827"/>
      <c r="QNR5" s="826"/>
      <c r="QNS5" s="827"/>
      <c r="QNT5" s="827"/>
      <c r="QNU5" s="827"/>
      <c r="QNV5" s="827"/>
      <c r="QNW5" s="827"/>
      <c r="QNX5" s="827"/>
      <c r="QNY5" s="827"/>
      <c r="QNZ5" s="827"/>
      <c r="QOA5" s="827"/>
      <c r="QOB5" s="827"/>
      <c r="QOC5" s="827"/>
      <c r="QOD5" s="827"/>
      <c r="QOE5" s="827"/>
      <c r="QOF5" s="827"/>
      <c r="QOG5" s="827"/>
      <c r="QOH5" s="827"/>
      <c r="QOI5" s="827"/>
      <c r="QOJ5" s="827"/>
      <c r="QOK5" s="827"/>
      <c r="QOL5" s="827"/>
      <c r="QOM5" s="827"/>
      <c r="QON5" s="827"/>
      <c r="QOO5" s="827"/>
      <c r="QOP5" s="827"/>
      <c r="QOQ5" s="827"/>
      <c r="QOR5" s="827"/>
      <c r="QOS5" s="827"/>
      <c r="QOT5" s="827"/>
      <c r="QOU5" s="827"/>
      <c r="QOV5" s="827"/>
      <c r="QOW5" s="826"/>
      <c r="QOX5" s="827"/>
      <c r="QOY5" s="827"/>
      <c r="QOZ5" s="827"/>
      <c r="QPA5" s="827"/>
      <c r="QPB5" s="827"/>
      <c r="QPC5" s="827"/>
      <c r="QPD5" s="827"/>
      <c r="QPE5" s="827"/>
      <c r="QPF5" s="827"/>
      <c r="QPG5" s="827"/>
      <c r="QPH5" s="827"/>
      <c r="QPI5" s="827"/>
      <c r="QPJ5" s="827"/>
      <c r="QPK5" s="827"/>
      <c r="QPL5" s="827"/>
      <c r="QPM5" s="827"/>
      <c r="QPN5" s="827"/>
      <c r="QPO5" s="827"/>
      <c r="QPP5" s="827"/>
      <c r="QPQ5" s="827"/>
      <c r="QPR5" s="827"/>
      <c r="QPS5" s="827"/>
      <c r="QPT5" s="827"/>
      <c r="QPU5" s="827"/>
      <c r="QPV5" s="827"/>
      <c r="QPW5" s="827"/>
      <c r="QPX5" s="827"/>
      <c r="QPY5" s="827"/>
      <c r="QPZ5" s="827"/>
      <c r="QQA5" s="827"/>
      <c r="QQB5" s="826"/>
      <c r="QQC5" s="827"/>
      <c r="QQD5" s="827"/>
      <c r="QQE5" s="827"/>
      <c r="QQF5" s="827"/>
      <c r="QQG5" s="827"/>
      <c r="QQH5" s="827"/>
      <c r="QQI5" s="827"/>
      <c r="QQJ5" s="827"/>
      <c r="QQK5" s="827"/>
      <c r="QQL5" s="827"/>
      <c r="QQM5" s="827"/>
      <c r="QQN5" s="827"/>
      <c r="QQO5" s="827"/>
      <c r="QQP5" s="827"/>
      <c r="QQQ5" s="827"/>
      <c r="QQR5" s="827"/>
      <c r="QQS5" s="827"/>
      <c r="QQT5" s="827"/>
      <c r="QQU5" s="827"/>
      <c r="QQV5" s="827"/>
      <c r="QQW5" s="827"/>
      <c r="QQX5" s="827"/>
      <c r="QQY5" s="827"/>
      <c r="QQZ5" s="827"/>
      <c r="QRA5" s="827"/>
      <c r="QRB5" s="827"/>
      <c r="QRC5" s="827"/>
      <c r="QRD5" s="827"/>
      <c r="QRE5" s="827"/>
      <c r="QRF5" s="827"/>
      <c r="QRG5" s="826"/>
      <c r="QRH5" s="827"/>
      <c r="QRI5" s="827"/>
      <c r="QRJ5" s="827"/>
      <c r="QRK5" s="827"/>
      <c r="QRL5" s="827"/>
      <c r="QRM5" s="827"/>
      <c r="QRN5" s="827"/>
      <c r="QRO5" s="827"/>
      <c r="QRP5" s="827"/>
      <c r="QRQ5" s="827"/>
      <c r="QRR5" s="827"/>
      <c r="QRS5" s="827"/>
      <c r="QRT5" s="827"/>
      <c r="QRU5" s="827"/>
      <c r="QRV5" s="827"/>
      <c r="QRW5" s="827"/>
      <c r="QRX5" s="827"/>
      <c r="QRY5" s="827"/>
      <c r="QRZ5" s="827"/>
      <c r="QSA5" s="827"/>
      <c r="QSB5" s="827"/>
      <c r="QSC5" s="827"/>
      <c r="QSD5" s="827"/>
      <c r="QSE5" s="827"/>
      <c r="QSF5" s="827"/>
      <c r="QSG5" s="827"/>
      <c r="QSH5" s="827"/>
      <c r="QSI5" s="827"/>
      <c r="QSJ5" s="827"/>
      <c r="QSK5" s="827"/>
      <c r="QSL5" s="826"/>
      <c r="QSM5" s="827"/>
      <c r="QSN5" s="827"/>
      <c r="QSO5" s="827"/>
      <c r="QSP5" s="827"/>
      <c r="QSQ5" s="827"/>
      <c r="QSR5" s="827"/>
      <c r="QSS5" s="827"/>
      <c r="QST5" s="827"/>
      <c r="QSU5" s="827"/>
      <c r="QSV5" s="827"/>
      <c r="QSW5" s="827"/>
      <c r="QSX5" s="827"/>
      <c r="QSY5" s="827"/>
      <c r="QSZ5" s="827"/>
      <c r="QTA5" s="827"/>
      <c r="QTB5" s="827"/>
      <c r="QTC5" s="827"/>
      <c r="QTD5" s="827"/>
      <c r="QTE5" s="827"/>
      <c r="QTF5" s="827"/>
      <c r="QTG5" s="827"/>
      <c r="QTH5" s="827"/>
      <c r="QTI5" s="827"/>
      <c r="QTJ5" s="827"/>
      <c r="QTK5" s="827"/>
      <c r="QTL5" s="827"/>
      <c r="QTM5" s="827"/>
      <c r="QTN5" s="827"/>
      <c r="QTO5" s="827"/>
      <c r="QTP5" s="827"/>
      <c r="QTQ5" s="826"/>
      <c r="QTR5" s="827"/>
      <c r="QTS5" s="827"/>
      <c r="QTT5" s="827"/>
      <c r="QTU5" s="827"/>
      <c r="QTV5" s="827"/>
      <c r="QTW5" s="827"/>
      <c r="QTX5" s="827"/>
      <c r="QTY5" s="827"/>
      <c r="QTZ5" s="827"/>
      <c r="QUA5" s="827"/>
      <c r="QUB5" s="827"/>
      <c r="QUC5" s="827"/>
      <c r="QUD5" s="827"/>
      <c r="QUE5" s="827"/>
      <c r="QUF5" s="827"/>
      <c r="QUG5" s="827"/>
      <c r="QUH5" s="827"/>
      <c r="QUI5" s="827"/>
      <c r="QUJ5" s="827"/>
      <c r="QUK5" s="827"/>
      <c r="QUL5" s="827"/>
      <c r="QUM5" s="827"/>
      <c r="QUN5" s="827"/>
      <c r="QUO5" s="827"/>
      <c r="QUP5" s="827"/>
      <c r="QUQ5" s="827"/>
      <c r="QUR5" s="827"/>
      <c r="QUS5" s="827"/>
      <c r="QUT5" s="827"/>
      <c r="QUU5" s="827"/>
      <c r="QUV5" s="826"/>
      <c r="QUW5" s="827"/>
      <c r="QUX5" s="827"/>
      <c r="QUY5" s="827"/>
      <c r="QUZ5" s="827"/>
      <c r="QVA5" s="827"/>
      <c r="QVB5" s="827"/>
      <c r="QVC5" s="827"/>
      <c r="QVD5" s="827"/>
      <c r="QVE5" s="827"/>
      <c r="QVF5" s="827"/>
      <c r="QVG5" s="827"/>
      <c r="QVH5" s="827"/>
      <c r="QVI5" s="827"/>
      <c r="QVJ5" s="827"/>
      <c r="QVK5" s="827"/>
      <c r="QVL5" s="827"/>
      <c r="QVM5" s="827"/>
      <c r="QVN5" s="827"/>
      <c r="QVO5" s="827"/>
      <c r="QVP5" s="827"/>
      <c r="QVQ5" s="827"/>
      <c r="QVR5" s="827"/>
      <c r="QVS5" s="827"/>
      <c r="QVT5" s="827"/>
      <c r="QVU5" s="827"/>
      <c r="QVV5" s="827"/>
      <c r="QVW5" s="827"/>
      <c r="QVX5" s="827"/>
      <c r="QVY5" s="827"/>
      <c r="QVZ5" s="827"/>
      <c r="QWA5" s="826"/>
      <c r="QWB5" s="827"/>
      <c r="QWC5" s="827"/>
      <c r="QWD5" s="827"/>
      <c r="QWE5" s="827"/>
      <c r="QWF5" s="827"/>
      <c r="QWG5" s="827"/>
      <c r="QWH5" s="827"/>
      <c r="QWI5" s="827"/>
      <c r="QWJ5" s="827"/>
      <c r="QWK5" s="827"/>
      <c r="QWL5" s="827"/>
      <c r="QWM5" s="827"/>
      <c r="QWN5" s="827"/>
      <c r="QWO5" s="827"/>
      <c r="QWP5" s="827"/>
      <c r="QWQ5" s="827"/>
      <c r="QWR5" s="827"/>
      <c r="QWS5" s="827"/>
      <c r="QWT5" s="827"/>
      <c r="QWU5" s="827"/>
      <c r="QWV5" s="827"/>
      <c r="QWW5" s="827"/>
      <c r="QWX5" s="827"/>
      <c r="QWY5" s="827"/>
      <c r="QWZ5" s="827"/>
      <c r="QXA5" s="827"/>
      <c r="QXB5" s="827"/>
      <c r="QXC5" s="827"/>
      <c r="QXD5" s="827"/>
      <c r="QXE5" s="827"/>
      <c r="QXF5" s="826"/>
      <c r="QXG5" s="827"/>
      <c r="QXH5" s="827"/>
      <c r="QXI5" s="827"/>
      <c r="QXJ5" s="827"/>
      <c r="QXK5" s="827"/>
      <c r="QXL5" s="827"/>
      <c r="QXM5" s="827"/>
      <c r="QXN5" s="827"/>
      <c r="QXO5" s="827"/>
      <c r="QXP5" s="827"/>
      <c r="QXQ5" s="827"/>
      <c r="QXR5" s="827"/>
      <c r="QXS5" s="827"/>
      <c r="QXT5" s="827"/>
      <c r="QXU5" s="827"/>
      <c r="QXV5" s="827"/>
      <c r="QXW5" s="827"/>
      <c r="QXX5" s="827"/>
      <c r="QXY5" s="827"/>
      <c r="QXZ5" s="827"/>
      <c r="QYA5" s="827"/>
      <c r="QYB5" s="827"/>
      <c r="QYC5" s="827"/>
      <c r="QYD5" s="827"/>
      <c r="QYE5" s="827"/>
      <c r="QYF5" s="827"/>
      <c r="QYG5" s="827"/>
      <c r="QYH5" s="827"/>
      <c r="QYI5" s="827"/>
      <c r="QYJ5" s="827"/>
      <c r="QYK5" s="826"/>
      <c r="QYL5" s="827"/>
      <c r="QYM5" s="827"/>
      <c r="QYN5" s="827"/>
      <c r="QYO5" s="827"/>
      <c r="QYP5" s="827"/>
      <c r="QYQ5" s="827"/>
      <c r="QYR5" s="827"/>
      <c r="QYS5" s="827"/>
      <c r="QYT5" s="827"/>
      <c r="QYU5" s="827"/>
      <c r="QYV5" s="827"/>
      <c r="QYW5" s="827"/>
      <c r="QYX5" s="827"/>
      <c r="QYY5" s="827"/>
      <c r="QYZ5" s="827"/>
      <c r="QZA5" s="827"/>
      <c r="QZB5" s="827"/>
      <c r="QZC5" s="827"/>
      <c r="QZD5" s="827"/>
      <c r="QZE5" s="827"/>
      <c r="QZF5" s="827"/>
      <c r="QZG5" s="827"/>
      <c r="QZH5" s="827"/>
      <c r="QZI5" s="827"/>
      <c r="QZJ5" s="827"/>
      <c r="QZK5" s="827"/>
      <c r="QZL5" s="827"/>
      <c r="QZM5" s="827"/>
      <c r="QZN5" s="827"/>
      <c r="QZO5" s="827"/>
      <c r="QZP5" s="826"/>
      <c r="QZQ5" s="827"/>
      <c r="QZR5" s="827"/>
      <c r="QZS5" s="827"/>
      <c r="QZT5" s="827"/>
      <c r="QZU5" s="827"/>
      <c r="QZV5" s="827"/>
      <c r="QZW5" s="827"/>
      <c r="QZX5" s="827"/>
      <c r="QZY5" s="827"/>
      <c r="QZZ5" s="827"/>
      <c r="RAA5" s="827"/>
      <c r="RAB5" s="827"/>
      <c r="RAC5" s="827"/>
      <c r="RAD5" s="827"/>
      <c r="RAE5" s="827"/>
      <c r="RAF5" s="827"/>
      <c r="RAG5" s="827"/>
      <c r="RAH5" s="827"/>
      <c r="RAI5" s="827"/>
      <c r="RAJ5" s="827"/>
      <c r="RAK5" s="827"/>
      <c r="RAL5" s="827"/>
      <c r="RAM5" s="827"/>
      <c r="RAN5" s="827"/>
      <c r="RAO5" s="827"/>
      <c r="RAP5" s="827"/>
      <c r="RAQ5" s="827"/>
      <c r="RAR5" s="827"/>
      <c r="RAS5" s="827"/>
      <c r="RAT5" s="827"/>
      <c r="RAU5" s="826"/>
      <c r="RAV5" s="827"/>
      <c r="RAW5" s="827"/>
      <c r="RAX5" s="827"/>
      <c r="RAY5" s="827"/>
      <c r="RAZ5" s="827"/>
      <c r="RBA5" s="827"/>
      <c r="RBB5" s="827"/>
      <c r="RBC5" s="827"/>
      <c r="RBD5" s="827"/>
      <c r="RBE5" s="827"/>
      <c r="RBF5" s="827"/>
      <c r="RBG5" s="827"/>
      <c r="RBH5" s="827"/>
      <c r="RBI5" s="827"/>
      <c r="RBJ5" s="827"/>
      <c r="RBK5" s="827"/>
      <c r="RBL5" s="827"/>
      <c r="RBM5" s="827"/>
      <c r="RBN5" s="827"/>
      <c r="RBO5" s="827"/>
      <c r="RBP5" s="827"/>
      <c r="RBQ5" s="827"/>
      <c r="RBR5" s="827"/>
      <c r="RBS5" s="827"/>
      <c r="RBT5" s="827"/>
      <c r="RBU5" s="827"/>
      <c r="RBV5" s="827"/>
      <c r="RBW5" s="827"/>
      <c r="RBX5" s="827"/>
      <c r="RBY5" s="827"/>
      <c r="RBZ5" s="826"/>
      <c r="RCA5" s="827"/>
      <c r="RCB5" s="827"/>
      <c r="RCC5" s="827"/>
      <c r="RCD5" s="827"/>
      <c r="RCE5" s="827"/>
      <c r="RCF5" s="827"/>
      <c r="RCG5" s="827"/>
      <c r="RCH5" s="827"/>
      <c r="RCI5" s="827"/>
      <c r="RCJ5" s="827"/>
      <c r="RCK5" s="827"/>
      <c r="RCL5" s="827"/>
      <c r="RCM5" s="827"/>
      <c r="RCN5" s="827"/>
      <c r="RCO5" s="827"/>
      <c r="RCP5" s="827"/>
      <c r="RCQ5" s="827"/>
      <c r="RCR5" s="827"/>
      <c r="RCS5" s="827"/>
      <c r="RCT5" s="827"/>
      <c r="RCU5" s="827"/>
      <c r="RCV5" s="827"/>
      <c r="RCW5" s="827"/>
      <c r="RCX5" s="827"/>
      <c r="RCY5" s="827"/>
      <c r="RCZ5" s="827"/>
      <c r="RDA5" s="827"/>
      <c r="RDB5" s="827"/>
      <c r="RDC5" s="827"/>
      <c r="RDD5" s="827"/>
      <c r="RDE5" s="826"/>
      <c r="RDF5" s="827"/>
      <c r="RDG5" s="827"/>
      <c r="RDH5" s="827"/>
      <c r="RDI5" s="827"/>
      <c r="RDJ5" s="827"/>
      <c r="RDK5" s="827"/>
      <c r="RDL5" s="827"/>
      <c r="RDM5" s="827"/>
      <c r="RDN5" s="827"/>
      <c r="RDO5" s="827"/>
      <c r="RDP5" s="827"/>
      <c r="RDQ5" s="827"/>
      <c r="RDR5" s="827"/>
      <c r="RDS5" s="827"/>
      <c r="RDT5" s="827"/>
      <c r="RDU5" s="827"/>
      <c r="RDV5" s="827"/>
      <c r="RDW5" s="827"/>
      <c r="RDX5" s="827"/>
      <c r="RDY5" s="827"/>
      <c r="RDZ5" s="827"/>
      <c r="REA5" s="827"/>
      <c r="REB5" s="827"/>
      <c r="REC5" s="827"/>
      <c r="RED5" s="827"/>
      <c r="REE5" s="827"/>
      <c r="REF5" s="827"/>
      <c r="REG5" s="827"/>
      <c r="REH5" s="827"/>
      <c r="REI5" s="827"/>
      <c r="REJ5" s="826"/>
      <c r="REK5" s="827"/>
      <c r="REL5" s="827"/>
      <c r="REM5" s="827"/>
      <c r="REN5" s="827"/>
      <c r="REO5" s="827"/>
      <c r="REP5" s="827"/>
      <c r="REQ5" s="827"/>
      <c r="RER5" s="827"/>
      <c r="RES5" s="827"/>
      <c r="RET5" s="827"/>
      <c r="REU5" s="827"/>
      <c r="REV5" s="827"/>
      <c r="REW5" s="827"/>
      <c r="REX5" s="827"/>
      <c r="REY5" s="827"/>
      <c r="REZ5" s="827"/>
      <c r="RFA5" s="827"/>
      <c r="RFB5" s="827"/>
      <c r="RFC5" s="827"/>
      <c r="RFD5" s="827"/>
      <c r="RFE5" s="827"/>
      <c r="RFF5" s="827"/>
      <c r="RFG5" s="827"/>
      <c r="RFH5" s="827"/>
      <c r="RFI5" s="827"/>
      <c r="RFJ5" s="827"/>
      <c r="RFK5" s="827"/>
      <c r="RFL5" s="827"/>
      <c r="RFM5" s="827"/>
      <c r="RFN5" s="827"/>
      <c r="RFO5" s="826"/>
      <c r="RFP5" s="827"/>
      <c r="RFQ5" s="827"/>
      <c r="RFR5" s="827"/>
      <c r="RFS5" s="827"/>
      <c r="RFT5" s="827"/>
      <c r="RFU5" s="827"/>
      <c r="RFV5" s="827"/>
      <c r="RFW5" s="827"/>
      <c r="RFX5" s="827"/>
      <c r="RFY5" s="827"/>
      <c r="RFZ5" s="827"/>
      <c r="RGA5" s="827"/>
      <c r="RGB5" s="827"/>
      <c r="RGC5" s="827"/>
      <c r="RGD5" s="827"/>
      <c r="RGE5" s="827"/>
      <c r="RGF5" s="827"/>
      <c r="RGG5" s="827"/>
      <c r="RGH5" s="827"/>
      <c r="RGI5" s="827"/>
      <c r="RGJ5" s="827"/>
      <c r="RGK5" s="827"/>
      <c r="RGL5" s="827"/>
      <c r="RGM5" s="827"/>
      <c r="RGN5" s="827"/>
      <c r="RGO5" s="827"/>
      <c r="RGP5" s="827"/>
      <c r="RGQ5" s="827"/>
      <c r="RGR5" s="827"/>
      <c r="RGS5" s="827"/>
      <c r="RGT5" s="826"/>
      <c r="RGU5" s="827"/>
      <c r="RGV5" s="827"/>
      <c r="RGW5" s="827"/>
      <c r="RGX5" s="827"/>
      <c r="RGY5" s="827"/>
      <c r="RGZ5" s="827"/>
      <c r="RHA5" s="827"/>
      <c r="RHB5" s="827"/>
      <c r="RHC5" s="827"/>
      <c r="RHD5" s="827"/>
      <c r="RHE5" s="827"/>
      <c r="RHF5" s="827"/>
      <c r="RHG5" s="827"/>
      <c r="RHH5" s="827"/>
      <c r="RHI5" s="827"/>
      <c r="RHJ5" s="827"/>
      <c r="RHK5" s="827"/>
      <c r="RHL5" s="827"/>
      <c r="RHM5" s="827"/>
      <c r="RHN5" s="827"/>
      <c r="RHO5" s="827"/>
      <c r="RHP5" s="827"/>
      <c r="RHQ5" s="827"/>
      <c r="RHR5" s="827"/>
      <c r="RHS5" s="827"/>
      <c r="RHT5" s="827"/>
      <c r="RHU5" s="827"/>
      <c r="RHV5" s="827"/>
      <c r="RHW5" s="827"/>
      <c r="RHX5" s="827"/>
      <c r="RHY5" s="826"/>
      <c r="RHZ5" s="827"/>
      <c r="RIA5" s="827"/>
      <c r="RIB5" s="827"/>
      <c r="RIC5" s="827"/>
      <c r="RID5" s="827"/>
      <c r="RIE5" s="827"/>
      <c r="RIF5" s="827"/>
      <c r="RIG5" s="827"/>
      <c r="RIH5" s="827"/>
      <c r="RII5" s="827"/>
      <c r="RIJ5" s="827"/>
      <c r="RIK5" s="827"/>
      <c r="RIL5" s="827"/>
      <c r="RIM5" s="827"/>
      <c r="RIN5" s="827"/>
      <c r="RIO5" s="827"/>
      <c r="RIP5" s="827"/>
      <c r="RIQ5" s="827"/>
      <c r="RIR5" s="827"/>
      <c r="RIS5" s="827"/>
      <c r="RIT5" s="827"/>
      <c r="RIU5" s="827"/>
      <c r="RIV5" s="827"/>
      <c r="RIW5" s="827"/>
      <c r="RIX5" s="827"/>
      <c r="RIY5" s="827"/>
      <c r="RIZ5" s="827"/>
      <c r="RJA5" s="827"/>
      <c r="RJB5" s="827"/>
      <c r="RJC5" s="827"/>
      <c r="RJD5" s="826"/>
      <c r="RJE5" s="827"/>
      <c r="RJF5" s="827"/>
      <c r="RJG5" s="827"/>
      <c r="RJH5" s="827"/>
      <c r="RJI5" s="827"/>
      <c r="RJJ5" s="827"/>
      <c r="RJK5" s="827"/>
      <c r="RJL5" s="827"/>
      <c r="RJM5" s="827"/>
      <c r="RJN5" s="827"/>
      <c r="RJO5" s="827"/>
      <c r="RJP5" s="827"/>
      <c r="RJQ5" s="827"/>
      <c r="RJR5" s="827"/>
      <c r="RJS5" s="827"/>
      <c r="RJT5" s="827"/>
      <c r="RJU5" s="827"/>
      <c r="RJV5" s="827"/>
      <c r="RJW5" s="827"/>
      <c r="RJX5" s="827"/>
      <c r="RJY5" s="827"/>
      <c r="RJZ5" s="827"/>
      <c r="RKA5" s="827"/>
      <c r="RKB5" s="827"/>
      <c r="RKC5" s="827"/>
      <c r="RKD5" s="827"/>
      <c r="RKE5" s="827"/>
      <c r="RKF5" s="827"/>
      <c r="RKG5" s="827"/>
      <c r="RKH5" s="827"/>
      <c r="RKI5" s="826"/>
      <c r="RKJ5" s="827"/>
      <c r="RKK5" s="827"/>
      <c r="RKL5" s="827"/>
      <c r="RKM5" s="827"/>
      <c r="RKN5" s="827"/>
      <c r="RKO5" s="827"/>
      <c r="RKP5" s="827"/>
      <c r="RKQ5" s="827"/>
      <c r="RKR5" s="827"/>
      <c r="RKS5" s="827"/>
      <c r="RKT5" s="827"/>
      <c r="RKU5" s="827"/>
      <c r="RKV5" s="827"/>
      <c r="RKW5" s="827"/>
      <c r="RKX5" s="827"/>
      <c r="RKY5" s="827"/>
      <c r="RKZ5" s="827"/>
      <c r="RLA5" s="827"/>
      <c r="RLB5" s="827"/>
      <c r="RLC5" s="827"/>
      <c r="RLD5" s="827"/>
      <c r="RLE5" s="827"/>
      <c r="RLF5" s="827"/>
      <c r="RLG5" s="827"/>
      <c r="RLH5" s="827"/>
      <c r="RLI5" s="827"/>
      <c r="RLJ5" s="827"/>
      <c r="RLK5" s="827"/>
      <c r="RLL5" s="827"/>
      <c r="RLM5" s="827"/>
      <c r="RLN5" s="826"/>
      <c r="RLO5" s="827"/>
      <c r="RLP5" s="827"/>
      <c r="RLQ5" s="827"/>
      <c r="RLR5" s="827"/>
      <c r="RLS5" s="827"/>
      <c r="RLT5" s="827"/>
      <c r="RLU5" s="827"/>
      <c r="RLV5" s="827"/>
      <c r="RLW5" s="827"/>
      <c r="RLX5" s="827"/>
      <c r="RLY5" s="827"/>
      <c r="RLZ5" s="827"/>
      <c r="RMA5" s="827"/>
      <c r="RMB5" s="827"/>
      <c r="RMC5" s="827"/>
      <c r="RMD5" s="827"/>
      <c r="RME5" s="827"/>
      <c r="RMF5" s="827"/>
      <c r="RMG5" s="827"/>
      <c r="RMH5" s="827"/>
      <c r="RMI5" s="827"/>
      <c r="RMJ5" s="827"/>
      <c r="RMK5" s="827"/>
      <c r="RML5" s="827"/>
      <c r="RMM5" s="827"/>
      <c r="RMN5" s="827"/>
      <c r="RMO5" s="827"/>
      <c r="RMP5" s="827"/>
      <c r="RMQ5" s="827"/>
      <c r="RMR5" s="827"/>
      <c r="RMS5" s="826"/>
      <c r="RMT5" s="827"/>
      <c r="RMU5" s="827"/>
      <c r="RMV5" s="827"/>
      <c r="RMW5" s="827"/>
      <c r="RMX5" s="827"/>
      <c r="RMY5" s="827"/>
      <c r="RMZ5" s="827"/>
      <c r="RNA5" s="827"/>
      <c r="RNB5" s="827"/>
      <c r="RNC5" s="827"/>
      <c r="RND5" s="827"/>
      <c r="RNE5" s="827"/>
      <c r="RNF5" s="827"/>
      <c r="RNG5" s="827"/>
      <c r="RNH5" s="827"/>
      <c r="RNI5" s="827"/>
      <c r="RNJ5" s="827"/>
      <c r="RNK5" s="827"/>
      <c r="RNL5" s="827"/>
      <c r="RNM5" s="827"/>
      <c r="RNN5" s="827"/>
      <c r="RNO5" s="827"/>
      <c r="RNP5" s="827"/>
      <c r="RNQ5" s="827"/>
      <c r="RNR5" s="827"/>
      <c r="RNS5" s="827"/>
      <c r="RNT5" s="827"/>
      <c r="RNU5" s="827"/>
      <c r="RNV5" s="827"/>
      <c r="RNW5" s="827"/>
      <c r="RNX5" s="826"/>
      <c r="RNY5" s="827"/>
      <c r="RNZ5" s="827"/>
      <c r="ROA5" s="827"/>
      <c r="ROB5" s="827"/>
      <c r="ROC5" s="827"/>
      <c r="ROD5" s="827"/>
      <c r="ROE5" s="827"/>
      <c r="ROF5" s="827"/>
      <c r="ROG5" s="827"/>
      <c r="ROH5" s="827"/>
      <c r="ROI5" s="827"/>
      <c r="ROJ5" s="827"/>
      <c r="ROK5" s="827"/>
      <c r="ROL5" s="827"/>
      <c r="ROM5" s="827"/>
      <c r="RON5" s="827"/>
      <c r="ROO5" s="827"/>
      <c r="ROP5" s="827"/>
      <c r="ROQ5" s="827"/>
      <c r="ROR5" s="827"/>
      <c r="ROS5" s="827"/>
      <c r="ROT5" s="827"/>
      <c r="ROU5" s="827"/>
      <c r="ROV5" s="827"/>
      <c r="ROW5" s="827"/>
      <c r="ROX5" s="827"/>
      <c r="ROY5" s="827"/>
      <c r="ROZ5" s="827"/>
      <c r="RPA5" s="827"/>
      <c r="RPB5" s="827"/>
      <c r="RPC5" s="826"/>
      <c r="RPD5" s="827"/>
      <c r="RPE5" s="827"/>
      <c r="RPF5" s="827"/>
      <c r="RPG5" s="827"/>
      <c r="RPH5" s="827"/>
      <c r="RPI5" s="827"/>
      <c r="RPJ5" s="827"/>
      <c r="RPK5" s="827"/>
      <c r="RPL5" s="827"/>
      <c r="RPM5" s="827"/>
      <c r="RPN5" s="827"/>
      <c r="RPO5" s="827"/>
      <c r="RPP5" s="827"/>
      <c r="RPQ5" s="827"/>
      <c r="RPR5" s="827"/>
      <c r="RPS5" s="827"/>
      <c r="RPT5" s="827"/>
      <c r="RPU5" s="827"/>
      <c r="RPV5" s="827"/>
      <c r="RPW5" s="827"/>
      <c r="RPX5" s="827"/>
      <c r="RPY5" s="827"/>
      <c r="RPZ5" s="827"/>
      <c r="RQA5" s="827"/>
      <c r="RQB5" s="827"/>
      <c r="RQC5" s="827"/>
      <c r="RQD5" s="827"/>
      <c r="RQE5" s="827"/>
      <c r="RQF5" s="827"/>
      <c r="RQG5" s="827"/>
      <c r="RQH5" s="826"/>
      <c r="RQI5" s="827"/>
      <c r="RQJ5" s="827"/>
      <c r="RQK5" s="827"/>
      <c r="RQL5" s="827"/>
      <c r="RQM5" s="827"/>
      <c r="RQN5" s="827"/>
      <c r="RQO5" s="827"/>
      <c r="RQP5" s="827"/>
      <c r="RQQ5" s="827"/>
      <c r="RQR5" s="827"/>
      <c r="RQS5" s="827"/>
      <c r="RQT5" s="827"/>
      <c r="RQU5" s="827"/>
      <c r="RQV5" s="827"/>
      <c r="RQW5" s="827"/>
      <c r="RQX5" s="827"/>
      <c r="RQY5" s="827"/>
      <c r="RQZ5" s="827"/>
      <c r="RRA5" s="827"/>
      <c r="RRB5" s="827"/>
      <c r="RRC5" s="827"/>
      <c r="RRD5" s="827"/>
      <c r="RRE5" s="827"/>
      <c r="RRF5" s="827"/>
      <c r="RRG5" s="827"/>
      <c r="RRH5" s="827"/>
      <c r="RRI5" s="827"/>
      <c r="RRJ5" s="827"/>
      <c r="RRK5" s="827"/>
      <c r="RRL5" s="827"/>
      <c r="RRM5" s="826"/>
      <c r="RRN5" s="827"/>
      <c r="RRO5" s="827"/>
      <c r="RRP5" s="827"/>
      <c r="RRQ5" s="827"/>
      <c r="RRR5" s="827"/>
      <c r="RRS5" s="827"/>
      <c r="RRT5" s="827"/>
      <c r="RRU5" s="827"/>
      <c r="RRV5" s="827"/>
      <c r="RRW5" s="827"/>
      <c r="RRX5" s="827"/>
      <c r="RRY5" s="827"/>
      <c r="RRZ5" s="827"/>
      <c r="RSA5" s="827"/>
      <c r="RSB5" s="827"/>
      <c r="RSC5" s="827"/>
      <c r="RSD5" s="827"/>
      <c r="RSE5" s="827"/>
      <c r="RSF5" s="827"/>
      <c r="RSG5" s="827"/>
      <c r="RSH5" s="827"/>
      <c r="RSI5" s="827"/>
      <c r="RSJ5" s="827"/>
      <c r="RSK5" s="827"/>
      <c r="RSL5" s="827"/>
      <c r="RSM5" s="827"/>
      <c r="RSN5" s="827"/>
      <c r="RSO5" s="827"/>
      <c r="RSP5" s="827"/>
      <c r="RSQ5" s="827"/>
      <c r="RSR5" s="826"/>
      <c r="RSS5" s="827"/>
      <c r="RST5" s="827"/>
      <c r="RSU5" s="827"/>
      <c r="RSV5" s="827"/>
      <c r="RSW5" s="827"/>
      <c r="RSX5" s="827"/>
      <c r="RSY5" s="827"/>
      <c r="RSZ5" s="827"/>
      <c r="RTA5" s="827"/>
      <c r="RTB5" s="827"/>
      <c r="RTC5" s="827"/>
      <c r="RTD5" s="827"/>
      <c r="RTE5" s="827"/>
      <c r="RTF5" s="827"/>
      <c r="RTG5" s="827"/>
      <c r="RTH5" s="827"/>
      <c r="RTI5" s="827"/>
      <c r="RTJ5" s="827"/>
      <c r="RTK5" s="827"/>
      <c r="RTL5" s="827"/>
      <c r="RTM5" s="827"/>
      <c r="RTN5" s="827"/>
      <c r="RTO5" s="827"/>
      <c r="RTP5" s="827"/>
      <c r="RTQ5" s="827"/>
      <c r="RTR5" s="827"/>
      <c r="RTS5" s="827"/>
      <c r="RTT5" s="827"/>
      <c r="RTU5" s="827"/>
      <c r="RTV5" s="827"/>
      <c r="RTW5" s="826"/>
      <c r="RTX5" s="827"/>
      <c r="RTY5" s="827"/>
      <c r="RTZ5" s="827"/>
      <c r="RUA5" s="827"/>
      <c r="RUB5" s="827"/>
      <c r="RUC5" s="827"/>
      <c r="RUD5" s="827"/>
      <c r="RUE5" s="827"/>
      <c r="RUF5" s="827"/>
      <c r="RUG5" s="827"/>
      <c r="RUH5" s="827"/>
      <c r="RUI5" s="827"/>
      <c r="RUJ5" s="827"/>
      <c r="RUK5" s="827"/>
      <c r="RUL5" s="827"/>
      <c r="RUM5" s="827"/>
      <c r="RUN5" s="827"/>
      <c r="RUO5" s="827"/>
      <c r="RUP5" s="827"/>
      <c r="RUQ5" s="827"/>
      <c r="RUR5" s="827"/>
      <c r="RUS5" s="827"/>
      <c r="RUT5" s="827"/>
      <c r="RUU5" s="827"/>
      <c r="RUV5" s="827"/>
      <c r="RUW5" s="827"/>
      <c r="RUX5" s="827"/>
      <c r="RUY5" s="827"/>
      <c r="RUZ5" s="827"/>
      <c r="RVA5" s="827"/>
      <c r="RVB5" s="826"/>
      <c r="RVC5" s="827"/>
      <c r="RVD5" s="827"/>
      <c r="RVE5" s="827"/>
      <c r="RVF5" s="827"/>
      <c r="RVG5" s="827"/>
      <c r="RVH5" s="827"/>
      <c r="RVI5" s="827"/>
      <c r="RVJ5" s="827"/>
      <c r="RVK5" s="827"/>
      <c r="RVL5" s="827"/>
      <c r="RVM5" s="827"/>
      <c r="RVN5" s="827"/>
      <c r="RVO5" s="827"/>
      <c r="RVP5" s="827"/>
      <c r="RVQ5" s="827"/>
      <c r="RVR5" s="827"/>
      <c r="RVS5" s="827"/>
      <c r="RVT5" s="827"/>
      <c r="RVU5" s="827"/>
      <c r="RVV5" s="827"/>
      <c r="RVW5" s="827"/>
      <c r="RVX5" s="827"/>
      <c r="RVY5" s="827"/>
      <c r="RVZ5" s="827"/>
      <c r="RWA5" s="827"/>
      <c r="RWB5" s="827"/>
      <c r="RWC5" s="827"/>
      <c r="RWD5" s="827"/>
      <c r="RWE5" s="827"/>
      <c r="RWF5" s="827"/>
      <c r="RWG5" s="826"/>
      <c r="RWH5" s="827"/>
      <c r="RWI5" s="827"/>
      <c r="RWJ5" s="827"/>
      <c r="RWK5" s="827"/>
      <c r="RWL5" s="827"/>
      <c r="RWM5" s="827"/>
      <c r="RWN5" s="827"/>
      <c r="RWO5" s="827"/>
      <c r="RWP5" s="827"/>
      <c r="RWQ5" s="827"/>
      <c r="RWR5" s="827"/>
      <c r="RWS5" s="827"/>
      <c r="RWT5" s="827"/>
      <c r="RWU5" s="827"/>
      <c r="RWV5" s="827"/>
      <c r="RWW5" s="827"/>
      <c r="RWX5" s="827"/>
      <c r="RWY5" s="827"/>
      <c r="RWZ5" s="827"/>
      <c r="RXA5" s="827"/>
      <c r="RXB5" s="827"/>
      <c r="RXC5" s="827"/>
      <c r="RXD5" s="827"/>
      <c r="RXE5" s="827"/>
      <c r="RXF5" s="827"/>
      <c r="RXG5" s="827"/>
      <c r="RXH5" s="827"/>
      <c r="RXI5" s="827"/>
      <c r="RXJ5" s="827"/>
      <c r="RXK5" s="827"/>
      <c r="RXL5" s="826"/>
      <c r="RXM5" s="827"/>
      <c r="RXN5" s="827"/>
      <c r="RXO5" s="827"/>
      <c r="RXP5" s="827"/>
      <c r="RXQ5" s="827"/>
      <c r="RXR5" s="827"/>
      <c r="RXS5" s="827"/>
      <c r="RXT5" s="827"/>
      <c r="RXU5" s="827"/>
      <c r="RXV5" s="827"/>
      <c r="RXW5" s="827"/>
      <c r="RXX5" s="827"/>
      <c r="RXY5" s="827"/>
      <c r="RXZ5" s="827"/>
      <c r="RYA5" s="827"/>
      <c r="RYB5" s="827"/>
      <c r="RYC5" s="827"/>
      <c r="RYD5" s="827"/>
      <c r="RYE5" s="827"/>
      <c r="RYF5" s="827"/>
      <c r="RYG5" s="827"/>
      <c r="RYH5" s="827"/>
      <c r="RYI5" s="827"/>
      <c r="RYJ5" s="827"/>
      <c r="RYK5" s="827"/>
      <c r="RYL5" s="827"/>
      <c r="RYM5" s="827"/>
      <c r="RYN5" s="827"/>
      <c r="RYO5" s="827"/>
      <c r="RYP5" s="827"/>
      <c r="RYQ5" s="826"/>
      <c r="RYR5" s="827"/>
      <c r="RYS5" s="827"/>
      <c r="RYT5" s="827"/>
      <c r="RYU5" s="827"/>
      <c r="RYV5" s="827"/>
      <c r="RYW5" s="827"/>
      <c r="RYX5" s="827"/>
      <c r="RYY5" s="827"/>
      <c r="RYZ5" s="827"/>
      <c r="RZA5" s="827"/>
      <c r="RZB5" s="827"/>
      <c r="RZC5" s="827"/>
      <c r="RZD5" s="827"/>
      <c r="RZE5" s="827"/>
      <c r="RZF5" s="827"/>
      <c r="RZG5" s="827"/>
      <c r="RZH5" s="827"/>
      <c r="RZI5" s="827"/>
      <c r="RZJ5" s="827"/>
      <c r="RZK5" s="827"/>
      <c r="RZL5" s="827"/>
      <c r="RZM5" s="827"/>
      <c r="RZN5" s="827"/>
      <c r="RZO5" s="827"/>
      <c r="RZP5" s="827"/>
      <c r="RZQ5" s="827"/>
      <c r="RZR5" s="827"/>
      <c r="RZS5" s="827"/>
      <c r="RZT5" s="827"/>
      <c r="RZU5" s="827"/>
      <c r="RZV5" s="826"/>
      <c r="RZW5" s="827"/>
      <c r="RZX5" s="827"/>
      <c r="RZY5" s="827"/>
      <c r="RZZ5" s="827"/>
      <c r="SAA5" s="827"/>
      <c r="SAB5" s="827"/>
      <c r="SAC5" s="827"/>
      <c r="SAD5" s="827"/>
      <c r="SAE5" s="827"/>
      <c r="SAF5" s="827"/>
      <c r="SAG5" s="827"/>
      <c r="SAH5" s="827"/>
      <c r="SAI5" s="827"/>
      <c r="SAJ5" s="827"/>
      <c r="SAK5" s="827"/>
      <c r="SAL5" s="827"/>
      <c r="SAM5" s="827"/>
      <c r="SAN5" s="827"/>
      <c r="SAO5" s="827"/>
      <c r="SAP5" s="827"/>
      <c r="SAQ5" s="827"/>
      <c r="SAR5" s="827"/>
      <c r="SAS5" s="827"/>
      <c r="SAT5" s="827"/>
      <c r="SAU5" s="827"/>
      <c r="SAV5" s="827"/>
      <c r="SAW5" s="827"/>
      <c r="SAX5" s="827"/>
      <c r="SAY5" s="827"/>
      <c r="SAZ5" s="827"/>
      <c r="SBA5" s="826"/>
      <c r="SBB5" s="827"/>
      <c r="SBC5" s="827"/>
      <c r="SBD5" s="827"/>
      <c r="SBE5" s="827"/>
      <c r="SBF5" s="827"/>
      <c r="SBG5" s="827"/>
      <c r="SBH5" s="827"/>
      <c r="SBI5" s="827"/>
      <c r="SBJ5" s="827"/>
      <c r="SBK5" s="827"/>
      <c r="SBL5" s="827"/>
      <c r="SBM5" s="827"/>
      <c r="SBN5" s="827"/>
      <c r="SBO5" s="827"/>
      <c r="SBP5" s="827"/>
      <c r="SBQ5" s="827"/>
      <c r="SBR5" s="827"/>
      <c r="SBS5" s="827"/>
      <c r="SBT5" s="827"/>
      <c r="SBU5" s="827"/>
      <c r="SBV5" s="827"/>
      <c r="SBW5" s="827"/>
      <c r="SBX5" s="827"/>
      <c r="SBY5" s="827"/>
      <c r="SBZ5" s="827"/>
      <c r="SCA5" s="827"/>
      <c r="SCB5" s="827"/>
      <c r="SCC5" s="827"/>
      <c r="SCD5" s="827"/>
      <c r="SCE5" s="827"/>
      <c r="SCF5" s="826"/>
      <c r="SCG5" s="827"/>
      <c r="SCH5" s="827"/>
      <c r="SCI5" s="827"/>
      <c r="SCJ5" s="827"/>
      <c r="SCK5" s="827"/>
      <c r="SCL5" s="827"/>
      <c r="SCM5" s="827"/>
      <c r="SCN5" s="827"/>
      <c r="SCO5" s="827"/>
      <c r="SCP5" s="827"/>
      <c r="SCQ5" s="827"/>
      <c r="SCR5" s="827"/>
      <c r="SCS5" s="827"/>
      <c r="SCT5" s="827"/>
      <c r="SCU5" s="827"/>
      <c r="SCV5" s="827"/>
      <c r="SCW5" s="827"/>
      <c r="SCX5" s="827"/>
      <c r="SCY5" s="827"/>
      <c r="SCZ5" s="827"/>
      <c r="SDA5" s="827"/>
      <c r="SDB5" s="827"/>
      <c r="SDC5" s="827"/>
      <c r="SDD5" s="827"/>
      <c r="SDE5" s="827"/>
      <c r="SDF5" s="827"/>
      <c r="SDG5" s="827"/>
      <c r="SDH5" s="827"/>
      <c r="SDI5" s="827"/>
      <c r="SDJ5" s="827"/>
      <c r="SDK5" s="826"/>
      <c r="SDL5" s="827"/>
      <c r="SDM5" s="827"/>
      <c r="SDN5" s="827"/>
      <c r="SDO5" s="827"/>
      <c r="SDP5" s="827"/>
      <c r="SDQ5" s="827"/>
      <c r="SDR5" s="827"/>
      <c r="SDS5" s="827"/>
      <c r="SDT5" s="827"/>
      <c r="SDU5" s="827"/>
      <c r="SDV5" s="827"/>
      <c r="SDW5" s="827"/>
      <c r="SDX5" s="827"/>
      <c r="SDY5" s="827"/>
      <c r="SDZ5" s="827"/>
      <c r="SEA5" s="827"/>
      <c r="SEB5" s="827"/>
      <c r="SEC5" s="827"/>
      <c r="SED5" s="827"/>
      <c r="SEE5" s="827"/>
      <c r="SEF5" s="827"/>
      <c r="SEG5" s="827"/>
      <c r="SEH5" s="827"/>
      <c r="SEI5" s="827"/>
      <c r="SEJ5" s="827"/>
      <c r="SEK5" s="827"/>
      <c r="SEL5" s="827"/>
      <c r="SEM5" s="827"/>
      <c r="SEN5" s="827"/>
      <c r="SEO5" s="827"/>
      <c r="SEP5" s="826"/>
      <c r="SEQ5" s="827"/>
      <c r="SER5" s="827"/>
      <c r="SES5" s="827"/>
      <c r="SET5" s="827"/>
      <c r="SEU5" s="827"/>
      <c r="SEV5" s="827"/>
      <c r="SEW5" s="827"/>
      <c r="SEX5" s="827"/>
      <c r="SEY5" s="827"/>
      <c r="SEZ5" s="827"/>
      <c r="SFA5" s="827"/>
      <c r="SFB5" s="827"/>
      <c r="SFC5" s="827"/>
      <c r="SFD5" s="827"/>
      <c r="SFE5" s="827"/>
      <c r="SFF5" s="827"/>
      <c r="SFG5" s="827"/>
      <c r="SFH5" s="827"/>
      <c r="SFI5" s="827"/>
      <c r="SFJ5" s="827"/>
      <c r="SFK5" s="827"/>
      <c r="SFL5" s="827"/>
      <c r="SFM5" s="827"/>
      <c r="SFN5" s="827"/>
      <c r="SFO5" s="827"/>
      <c r="SFP5" s="827"/>
      <c r="SFQ5" s="827"/>
      <c r="SFR5" s="827"/>
      <c r="SFS5" s="827"/>
      <c r="SFT5" s="827"/>
      <c r="SFU5" s="826"/>
      <c r="SFV5" s="827"/>
      <c r="SFW5" s="827"/>
      <c r="SFX5" s="827"/>
      <c r="SFY5" s="827"/>
      <c r="SFZ5" s="827"/>
      <c r="SGA5" s="827"/>
      <c r="SGB5" s="827"/>
      <c r="SGC5" s="827"/>
      <c r="SGD5" s="827"/>
      <c r="SGE5" s="827"/>
      <c r="SGF5" s="827"/>
      <c r="SGG5" s="827"/>
      <c r="SGH5" s="827"/>
      <c r="SGI5" s="827"/>
      <c r="SGJ5" s="827"/>
      <c r="SGK5" s="827"/>
      <c r="SGL5" s="827"/>
      <c r="SGM5" s="827"/>
      <c r="SGN5" s="827"/>
      <c r="SGO5" s="827"/>
      <c r="SGP5" s="827"/>
      <c r="SGQ5" s="827"/>
      <c r="SGR5" s="827"/>
      <c r="SGS5" s="827"/>
      <c r="SGT5" s="827"/>
      <c r="SGU5" s="827"/>
      <c r="SGV5" s="827"/>
      <c r="SGW5" s="827"/>
      <c r="SGX5" s="827"/>
      <c r="SGY5" s="827"/>
      <c r="SGZ5" s="826"/>
      <c r="SHA5" s="827"/>
      <c r="SHB5" s="827"/>
      <c r="SHC5" s="827"/>
      <c r="SHD5" s="827"/>
      <c r="SHE5" s="827"/>
      <c r="SHF5" s="827"/>
      <c r="SHG5" s="827"/>
      <c r="SHH5" s="827"/>
      <c r="SHI5" s="827"/>
      <c r="SHJ5" s="827"/>
      <c r="SHK5" s="827"/>
      <c r="SHL5" s="827"/>
      <c r="SHM5" s="827"/>
      <c r="SHN5" s="827"/>
      <c r="SHO5" s="827"/>
      <c r="SHP5" s="827"/>
      <c r="SHQ5" s="827"/>
      <c r="SHR5" s="827"/>
      <c r="SHS5" s="827"/>
      <c r="SHT5" s="827"/>
      <c r="SHU5" s="827"/>
      <c r="SHV5" s="827"/>
      <c r="SHW5" s="827"/>
      <c r="SHX5" s="827"/>
      <c r="SHY5" s="827"/>
      <c r="SHZ5" s="827"/>
      <c r="SIA5" s="827"/>
      <c r="SIB5" s="827"/>
      <c r="SIC5" s="827"/>
      <c r="SID5" s="827"/>
      <c r="SIE5" s="826"/>
      <c r="SIF5" s="827"/>
      <c r="SIG5" s="827"/>
      <c r="SIH5" s="827"/>
      <c r="SII5" s="827"/>
      <c r="SIJ5" s="827"/>
      <c r="SIK5" s="827"/>
      <c r="SIL5" s="827"/>
      <c r="SIM5" s="827"/>
      <c r="SIN5" s="827"/>
      <c r="SIO5" s="827"/>
      <c r="SIP5" s="827"/>
      <c r="SIQ5" s="827"/>
      <c r="SIR5" s="827"/>
      <c r="SIS5" s="827"/>
      <c r="SIT5" s="827"/>
      <c r="SIU5" s="827"/>
      <c r="SIV5" s="827"/>
      <c r="SIW5" s="827"/>
      <c r="SIX5" s="827"/>
      <c r="SIY5" s="827"/>
      <c r="SIZ5" s="827"/>
      <c r="SJA5" s="827"/>
      <c r="SJB5" s="827"/>
      <c r="SJC5" s="827"/>
      <c r="SJD5" s="827"/>
      <c r="SJE5" s="827"/>
      <c r="SJF5" s="827"/>
      <c r="SJG5" s="827"/>
      <c r="SJH5" s="827"/>
      <c r="SJI5" s="827"/>
      <c r="SJJ5" s="826"/>
      <c r="SJK5" s="827"/>
      <c r="SJL5" s="827"/>
      <c r="SJM5" s="827"/>
      <c r="SJN5" s="827"/>
      <c r="SJO5" s="827"/>
      <c r="SJP5" s="827"/>
      <c r="SJQ5" s="827"/>
      <c r="SJR5" s="827"/>
      <c r="SJS5" s="827"/>
      <c r="SJT5" s="827"/>
      <c r="SJU5" s="827"/>
      <c r="SJV5" s="827"/>
      <c r="SJW5" s="827"/>
      <c r="SJX5" s="827"/>
      <c r="SJY5" s="827"/>
      <c r="SJZ5" s="827"/>
      <c r="SKA5" s="827"/>
      <c r="SKB5" s="827"/>
      <c r="SKC5" s="827"/>
      <c r="SKD5" s="827"/>
      <c r="SKE5" s="827"/>
      <c r="SKF5" s="827"/>
      <c r="SKG5" s="827"/>
      <c r="SKH5" s="827"/>
      <c r="SKI5" s="827"/>
      <c r="SKJ5" s="827"/>
      <c r="SKK5" s="827"/>
      <c r="SKL5" s="827"/>
      <c r="SKM5" s="827"/>
      <c r="SKN5" s="827"/>
      <c r="SKO5" s="826"/>
      <c r="SKP5" s="827"/>
      <c r="SKQ5" s="827"/>
      <c r="SKR5" s="827"/>
      <c r="SKS5" s="827"/>
      <c r="SKT5" s="827"/>
      <c r="SKU5" s="827"/>
      <c r="SKV5" s="827"/>
      <c r="SKW5" s="827"/>
      <c r="SKX5" s="827"/>
      <c r="SKY5" s="827"/>
      <c r="SKZ5" s="827"/>
      <c r="SLA5" s="827"/>
      <c r="SLB5" s="827"/>
      <c r="SLC5" s="827"/>
      <c r="SLD5" s="827"/>
      <c r="SLE5" s="827"/>
      <c r="SLF5" s="827"/>
      <c r="SLG5" s="827"/>
      <c r="SLH5" s="827"/>
      <c r="SLI5" s="827"/>
      <c r="SLJ5" s="827"/>
      <c r="SLK5" s="827"/>
      <c r="SLL5" s="827"/>
      <c r="SLM5" s="827"/>
      <c r="SLN5" s="827"/>
      <c r="SLO5" s="827"/>
      <c r="SLP5" s="827"/>
      <c r="SLQ5" s="827"/>
      <c r="SLR5" s="827"/>
      <c r="SLS5" s="827"/>
      <c r="SLT5" s="826"/>
      <c r="SLU5" s="827"/>
      <c r="SLV5" s="827"/>
      <c r="SLW5" s="827"/>
      <c r="SLX5" s="827"/>
      <c r="SLY5" s="827"/>
      <c r="SLZ5" s="827"/>
      <c r="SMA5" s="827"/>
      <c r="SMB5" s="827"/>
      <c r="SMC5" s="827"/>
      <c r="SMD5" s="827"/>
      <c r="SME5" s="827"/>
      <c r="SMF5" s="827"/>
      <c r="SMG5" s="827"/>
      <c r="SMH5" s="827"/>
      <c r="SMI5" s="827"/>
      <c r="SMJ5" s="827"/>
      <c r="SMK5" s="827"/>
      <c r="SML5" s="827"/>
      <c r="SMM5" s="827"/>
      <c r="SMN5" s="827"/>
      <c r="SMO5" s="827"/>
      <c r="SMP5" s="827"/>
      <c r="SMQ5" s="827"/>
      <c r="SMR5" s="827"/>
      <c r="SMS5" s="827"/>
      <c r="SMT5" s="827"/>
      <c r="SMU5" s="827"/>
      <c r="SMV5" s="827"/>
      <c r="SMW5" s="827"/>
      <c r="SMX5" s="827"/>
      <c r="SMY5" s="826"/>
      <c r="SMZ5" s="827"/>
      <c r="SNA5" s="827"/>
      <c r="SNB5" s="827"/>
      <c r="SNC5" s="827"/>
      <c r="SND5" s="827"/>
      <c r="SNE5" s="827"/>
      <c r="SNF5" s="827"/>
      <c r="SNG5" s="827"/>
      <c r="SNH5" s="827"/>
      <c r="SNI5" s="827"/>
      <c r="SNJ5" s="827"/>
      <c r="SNK5" s="827"/>
      <c r="SNL5" s="827"/>
      <c r="SNM5" s="827"/>
      <c r="SNN5" s="827"/>
      <c r="SNO5" s="827"/>
      <c r="SNP5" s="827"/>
      <c r="SNQ5" s="827"/>
      <c r="SNR5" s="827"/>
      <c r="SNS5" s="827"/>
      <c r="SNT5" s="827"/>
      <c r="SNU5" s="827"/>
      <c r="SNV5" s="827"/>
      <c r="SNW5" s="827"/>
      <c r="SNX5" s="827"/>
      <c r="SNY5" s="827"/>
      <c r="SNZ5" s="827"/>
      <c r="SOA5" s="827"/>
      <c r="SOB5" s="827"/>
      <c r="SOC5" s="827"/>
      <c r="SOD5" s="826"/>
      <c r="SOE5" s="827"/>
      <c r="SOF5" s="827"/>
      <c r="SOG5" s="827"/>
      <c r="SOH5" s="827"/>
      <c r="SOI5" s="827"/>
      <c r="SOJ5" s="827"/>
      <c r="SOK5" s="827"/>
      <c r="SOL5" s="827"/>
      <c r="SOM5" s="827"/>
      <c r="SON5" s="827"/>
      <c r="SOO5" s="827"/>
      <c r="SOP5" s="827"/>
      <c r="SOQ5" s="827"/>
      <c r="SOR5" s="827"/>
      <c r="SOS5" s="827"/>
      <c r="SOT5" s="827"/>
      <c r="SOU5" s="827"/>
      <c r="SOV5" s="827"/>
      <c r="SOW5" s="827"/>
      <c r="SOX5" s="827"/>
      <c r="SOY5" s="827"/>
      <c r="SOZ5" s="827"/>
      <c r="SPA5" s="827"/>
      <c r="SPB5" s="827"/>
      <c r="SPC5" s="827"/>
      <c r="SPD5" s="827"/>
      <c r="SPE5" s="827"/>
      <c r="SPF5" s="827"/>
      <c r="SPG5" s="827"/>
      <c r="SPH5" s="827"/>
      <c r="SPI5" s="826"/>
      <c r="SPJ5" s="827"/>
      <c r="SPK5" s="827"/>
      <c r="SPL5" s="827"/>
      <c r="SPM5" s="827"/>
      <c r="SPN5" s="827"/>
      <c r="SPO5" s="827"/>
      <c r="SPP5" s="827"/>
      <c r="SPQ5" s="827"/>
      <c r="SPR5" s="827"/>
      <c r="SPS5" s="827"/>
      <c r="SPT5" s="827"/>
      <c r="SPU5" s="827"/>
      <c r="SPV5" s="827"/>
      <c r="SPW5" s="827"/>
      <c r="SPX5" s="827"/>
      <c r="SPY5" s="827"/>
      <c r="SPZ5" s="827"/>
      <c r="SQA5" s="827"/>
      <c r="SQB5" s="827"/>
      <c r="SQC5" s="827"/>
      <c r="SQD5" s="827"/>
      <c r="SQE5" s="827"/>
      <c r="SQF5" s="827"/>
      <c r="SQG5" s="827"/>
      <c r="SQH5" s="827"/>
      <c r="SQI5" s="827"/>
      <c r="SQJ5" s="827"/>
      <c r="SQK5" s="827"/>
      <c r="SQL5" s="827"/>
      <c r="SQM5" s="827"/>
      <c r="SQN5" s="826"/>
      <c r="SQO5" s="827"/>
      <c r="SQP5" s="827"/>
      <c r="SQQ5" s="827"/>
      <c r="SQR5" s="827"/>
      <c r="SQS5" s="827"/>
      <c r="SQT5" s="827"/>
      <c r="SQU5" s="827"/>
      <c r="SQV5" s="827"/>
      <c r="SQW5" s="827"/>
      <c r="SQX5" s="827"/>
      <c r="SQY5" s="827"/>
      <c r="SQZ5" s="827"/>
      <c r="SRA5" s="827"/>
      <c r="SRB5" s="827"/>
      <c r="SRC5" s="827"/>
      <c r="SRD5" s="827"/>
      <c r="SRE5" s="827"/>
      <c r="SRF5" s="827"/>
      <c r="SRG5" s="827"/>
      <c r="SRH5" s="827"/>
      <c r="SRI5" s="827"/>
      <c r="SRJ5" s="827"/>
      <c r="SRK5" s="827"/>
      <c r="SRL5" s="827"/>
      <c r="SRM5" s="827"/>
      <c r="SRN5" s="827"/>
      <c r="SRO5" s="827"/>
      <c r="SRP5" s="827"/>
      <c r="SRQ5" s="827"/>
      <c r="SRR5" s="827"/>
      <c r="SRS5" s="826"/>
      <c r="SRT5" s="827"/>
      <c r="SRU5" s="827"/>
      <c r="SRV5" s="827"/>
      <c r="SRW5" s="827"/>
      <c r="SRX5" s="827"/>
      <c r="SRY5" s="827"/>
      <c r="SRZ5" s="827"/>
      <c r="SSA5" s="827"/>
      <c r="SSB5" s="827"/>
      <c r="SSC5" s="827"/>
      <c r="SSD5" s="827"/>
      <c r="SSE5" s="827"/>
      <c r="SSF5" s="827"/>
      <c r="SSG5" s="827"/>
      <c r="SSH5" s="827"/>
      <c r="SSI5" s="827"/>
      <c r="SSJ5" s="827"/>
      <c r="SSK5" s="827"/>
      <c r="SSL5" s="827"/>
      <c r="SSM5" s="827"/>
      <c r="SSN5" s="827"/>
      <c r="SSO5" s="827"/>
      <c r="SSP5" s="827"/>
      <c r="SSQ5" s="827"/>
      <c r="SSR5" s="827"/>
      <c r="SSS5" s="827"/>
      <c r="SST5" s="827"/>
      <c r="SSU5" s="827"/>
      <c r="SSV5" s="827"/>
      <c r="SSW5" s="827"/>
      <c r="SSX5" s="826"/>
      <c r="SSY5" s="827"/>
      <c r="SSZ5" s="827"/>
      <c r="STA5" s="827"/>
      <c r="STB5" s="827"/>
      <c r="STC5" s="827"/>
      <c r="STD5" s="827"/>
      <c r="STE5" s="827"/>
      <c r="STF5" s="827"/>
      <c r="STG5" s="827"/>
      <c r="STH5" s="827"/>
      <c r="STI5" s="827"/>
      <c r="STJ5" s="827"/>
      <c r="STK5" s="827"/>
      <c r="STL5" s="827"/>
      <c r="STM5" s="827"/>
      <c r="STN5" s="827"/>
      <c r="STO5" s="827"/>
      <c r="STP5" s="827"/>
      <c r="STQ5" s="827"/>
      <c r="STR5" s="827"/>
      <c r="STS5" s="827"/>
      <c r="STT5" s="827"/>
      <c r="STU5" s="827"/>
      <c r="STV5" s="827"/>
      <c r="STW5" s="827"/>
      <c r="STX5" s="827"/>
      <c r="STY5" s="827"/>
      <c r="STZ5" s="827"/>
      <c r="SUA5" s="827"/>
      <c r="SUB5" s="827"/>
      <c r="SUC5" s="826"/>
      <c r="SUD5" s="827"/>
      <c r="SUE5" s="827"/>
      <c r="SUF5" s="827"/>
      <c r="SUG5" s="827"/>
      <c r="SUH5" s="827"/>
      <c r="SUI5" s="827"/>
      <c r="SUJ5" s="827"/>
      <c r="SUK5" s="827"/>
      <c r="SUL5" s="827"/>
      <c r="SUM5" s="827"/>
      <c r="SUN5" s="827"/>
      <c r="SUO5" s="827"/>
      <c r="SUP5" s="827"/>
      <c r="SUQ5" s="827"/>
      <c r="SUR5" s="827"/>
      <c r="SUS5" s="827"/>
      <c r="SUT5" s="827"/>
      <c r="SUU5" s="827"/>
      <c r="SUV5" s="827"/>
      <c r="SUW5" s="827"/>
      <c r="SUX5" s="827"/>
      <c r="SUY5" s="827"/>
      <c r="SUZ5" s="827"/>
      <c r="SVA5" s="827"/>
      <c r="SVB5" s="827"/>
      <c r="SVC5" s="827"/>
      <c r="SVD5" s="827"/>
      <c r="SVE5" s="827"/>
      <c r="SVF5" s="827"/>
      <c r="SVG5" s="827"/>
      <c r="SVH5" s="826"/>
      <c r="SVI5" s="827"/>
      <c r="SVJ5" s="827"/>
      <c r="SVK5" s="827"/>
      <c r="SVL5" s="827"/>
      <c r="SVM5" s="827"/>
      <c r="SVN5" s="827"/>
      <c r="SVO5" s="827"/>
      <c r="SVP5" s="827"/>
      <c r="SVQ5" s="827"/>
      <c r="SVR5" s="827"/>
      <c r="SVS5" s="827"/>
      <c r="SVT5" s="827"/>
      <c r="SVU5" s="827"/>
      <c r="SVV5" s="827"/>
      <c r="SVW5" s="827"/>
      <c r="SVX5" s="827"/>
      <c r="SVY5" s="827"/>
      <c r="SVZ5" s="827"/>
      <c r="SWA5" s="827"/>
      <c r="SWB5" s="827"/>
      <c r="SWC5" s="827"/>
      <c r="SWD5" s="827"/>
      <c r="SWE5" s="827"/>
      <c r="SWF5" s="827"/>
      <c r="SWG5" s="827"/>
      <c r="SWH5" s="827"/>
      <c r="SWI5" s="827"/>
      <c r="SWJ5" s="827"/>
      <c r="SWK5" s="827"/>
      <c r="SWL5" s="827"/>
      <c r="SWM5" s="826"/>
      <c r="SWN5" s="827"/>
      <c r="SWO5" s="827"/>
      <c r="SWP5" s="827"/>
      <c r="SWQ5" s="827"/>
      <c r="SWR5" s="827"/>
      <c r="SWS5" s="827"/>
      <c r="SWT5" s="827"/>
      <c r="SWU5" s="827"/>
      <c r="SWV5" s="827"/>
      <c r="SWW5" s="827"/>
      <c r="SWX5" s="827"/>
      <c r="SWY5" s="827"/>
      <c r="SWZ5" s="827"/>
      <c r="SXA5" s="827"/>
      <c r="SXB5" s="827"/>
      <c r="SXC5" s="827"/>
      <c r="SXD5" s="827"/>
      <c r="SXE5" s="827"/>
      <c r="SXF5" s="827"/>
      <c r="SXG5" s="827"/>
      <c r="SXH5" s="827"/>
      <c r="SXI5" s="827"/>
      <c r="SXJ5" s="827"/>
      <c r="SXK5" s="827"/>
      <c r="SXL5" s="827"/>
      <c r="SXM5" s="827"/>
      <c r="SXN5" s="827"/>
      <c r="SXO5" s="827"/>
      <c r="SXP5" s="827"/>
      <c r="SXQ5" s="827"/>
      <c r="SXR5" s="826"/>
      <c r="SXS5" s="827"/>
      <c r="SXT5" s="827"/>
      <c r="SXU5" s="827"/>
      <c r="SXV5" s="827"/>
      <c r="SXW5" s="827"/>
      <c r="SXX5" s="827"/>
      <c r="SXY5" s="827"/>
      <c r="SXZ5" s="827"/>
      <c r="SYA5" s="827"/>
      <c r="SYB5" s="827"/>
      <c r="SYC5" s="827"/>
      <c r="SYD5" s="827"/>
      <c r="SYE5" s="827"/>
      <c r="SYF5" s="827"/>
      <c r="SYG5" s="827"/>
      <c r="SYH5" s="827"/>
      <c r="SYI5" s="827"/>
      <c r="SYJ5" s="827"/>
      <c r="SYK5" s="827"/>
      <c r="SYL5" s="827"/>
      <c r="SYM5" s="827"/>
      <c r="SYN5" s="827"/>
      <c r="SYO5" s="827"/>
      <c r="SYP5" s="827"/>
      <c r="SYQ5" s="827"/>
      <c r="SYR5" s="827"/>
      <c r="SYS5" s="827"/>
      <c r="SYT5" s="827"/>
      <c r="SYU5" s="827"/>
      <c r="SYV5" s="827"/>
      <c r="SYW5" s="826"/>
      <c r="SYX5" s="827"/>
      <c r="SYY5" s="827"/>
      <c r="SYZ5" s="827"/>
      <c r="SZA5" s="827"/>
      <c r="SZB5" s="827"/>
      <c r="SZC5" s="827"/>
      <c r="SZD5" s="827"/>
      <c r="SZE5" s="827"/>
      <c r="SZF5" s="827"/>
      <c r="SZG5" s="827"/>
      <c r="SZH5" s="827"/>
      <c r="SZI5" s="827"/>
      <c r="SZJ5" s="827"/>
      <c r="SZK5" s="827"/>
      <c r="SZL5" s="827"/>
      <c r="SZM5" s="827"/>
      <c r="SZN5" s="827"/>
      <c r="SZO5" s="827"/>
      <c r="SZP5" s="827"/>
      <c r="SZQ5" s="827"/>
      <c r="SZR5" s="827"/>
      <c r="SZS5" s="827"/>
      <c r="SZT5" s="827"/>
      <c r="SZU5" s="827"/>
      <c r="SZV5" s="827"/>
      <c r="SZW5" s="827"/>
      <c r="SZX5" s="827"/>
      <c r="SZY5" s="827"/>
      <c r="SZZ5" s="827"/>
      <c r="TAA5" s="827"/>
      <c r="TAB5" s="826"/>
      <c r="TAC5" s="827"/>
      <c r="TAD5" s="827"/>
      <c r="TAE5" s="827"/>
      <c r="TAF5" s="827"/>
      <c r="TAG5" s="827"/>
      <c r="TAH5" s="827"/>
      <c r="TAI5" s="827"/>
      <c r="TAJ5" s="827"/>
      <c r="TAK5" s="827"/>
      <c r="TAL5" s="827"/>
      <c r="TAM5" s="827"/>
      <c r="TAN5" s="827"/>
      <c r="TAO5" s="827"/>
      <c r="TAP5" s="827"/>
      <c r="TAQ5" s="827"/>
      <c r="TAR5" s="827"/>
      <c r="TAS5" s="827"/>
      <c r="TAT5" s="827"/>
      <c r="TAU5" s="827"/>
      <c r="TAV5" s="827"/>
      <c r="TAW5" s="827"/>
      <c r="TAX5" s="827"/>
      <c r="TAY5" s="827"/>
      <c r="TAZ5" s="827"/>
      <c r="TBA5" s="827"/>
      <c r="TBB5" s="827"/>
      <c r="TBC5" s="827"/>
      <c r="TBD5" s="827"/>
      <c r="TBE5" s="827"/>
      <c r="TBF5" s="827"/>
      <c r="TBG5" s="826"/>
      <c r="TBH5" s="827"/>
      <c r="TBI5" s="827"/>
      <c r="TBJ5" s="827"/>
      <c r="TBK5" s="827"/>
      <c r="TBL5" s="827"/>
      <c r="TBM5" s="827"/>
      <c r="TBN5" s="827"/>
      <c r="TBO5" s="827"/>
      <c r="TBP5" s="827"/>
      <c r="TBQ5" s="827"/>
      <c r="TBR5" s="827"/>
      <c r="TBS5" s="827"/>
      <c r="TBT5" s="827"/>
      <c r="TBU5" s="827"/>
      <c r="TBV5" s="827"/>
      <c r="TBW5" s="827"/>
      <c r="TBX5" s="827"/>
      <c r="TBY5" s="827"/>
      <c r="TBZ5" s="827"/>
      <c r="TCA5" s="827"/>
      <c r="TCB5" s="827"/>
      <c r="TCC5" s="827"/>
      <c r="TCD5" s="827"/>
      <c r="TCE5" s="827"/>
      <c r="TCF5" s="827"/>
      <c r="TCG5" s="827"/>
      <c r="TCH5" s="827"/>
      <c r="TCI5" s="827"/>
      <c r="TCJ5" s="827"/>
      <c r="TCK5" s="827"/>
      <c r="TCL5" s="826"/>
      <c r="TCM5" s="827"/>
      <c r="TCN5" s="827"/>
      <c r="TCO5" s="827"/>
      <c r="TCP5" s="827"/>
      <c r="TCQ5" s="827"/>
      <c r="TCR5" s="827"/>
      <c r="TCS5" s="827"/>
      <c r="TCT5" s="827"/>
      <c r="TCU5" s="827"/>
      <c r="TCV5" s="827"/>
      <c r="TCW5" s="827"/>
      <c r="TCX5" s="827"/>
      <c r="TCY5" s="827"/>
      <c r="TCZ5" s="827"/>
      <c r="TDA5" s="827"/>
      <c r="TDB5" s="827"/>
      <c r="TDC5" s="827"/>
      <c r="TDD5" s="827"/>
      <c r="TDE5" s="827"/>
      <c r="TDF5" s="827"/>
      <c r="TDG5" s="827"/>
      <c r="TDH5" s="827"/>
      <c r="TDI5" s="827"/>
      <c r="TDJ5" s="827"/>
      <c r="TDK5" s="827"/>
      <c r="TDL5" s="827"/>
      <c r="TDM5" s="827"/>
      <c r="TDN5" s="827"/>
      <c r="TDO5" s="827"/>
      <c r="TDP5" s="827"/>
      <c r="TDQ5" s="826"/>
      <c r="TDR5" s="827"/>
      <c r="TDS5" s="827"/>
      <c r="TDT5" s="827"/>
      <c r="TDU5" s="827"/>
      <c r="TDV5" s="827"/>
      <c r="TDW5" s="827"/>
      <c r="TDX5" s="827"/>
      <c r="TDY5" s="827"/>
      <c r="TDZ5" s="827"/>
      <c r="TEA5" s="827"/>
      <c r="TEB5" s="827"/>
      <c r="TEC5" s="827"/>
      <c r="TED5" s="827"/>
      <c r="TEE5" s="827"/>
      <c r="TEF5" s="827"/>
      <c r="TEG5" s="827"/>
      <c r="TEH5" s="827"/>
      <c r="TEI5" s="827"/>
      <c r="TEJ5" s="827"/>
      <c r="TEK5" s="827"/>
      <c r="TEL5" s="827"/>
      <c r="TEM5" s="827"/>
      <c r="TEN5" s="827"/>
      <c r="TEO5" s="827"/>
      <c r="TEP5" s="827"/>
      <c r="TEQ5" s="827"/>
      <c r="TER5" s="827"/>
      <c r="TES5" s="827"/>
      <c r="TET5" s="827"/>
      <c r="TEU5" s="827"/>
      <c r="TEV5" s="826"/>
      <c r="TEW5" s="827"/>
      <c r="TEX5" s="827"/>
      <c r="TEY5" s="827"/>
      <c r="TEZ5" s="827"/>
      <c r="TFA5" s="827"/>
      <c r="TFB5" s="827"/>
      <c r="TFC5" s="827"/>
      <c r="TFD5" s="827"/>
      <c r="TFE5" s="827"/>
      <c r="TFF5" s="827"/>
      <c r="TFG5" s="827"/>
      <c r="TFH5" s="827"/>
      <c r="TFI5" s="827"/>
      <c r="TFJ5" s="827"/>
      <c r="TFK5" s="827"/>
      <c r="TFL5" s="827"/>
      <c r="TFM5" s="827"/>
      <c r="TFN5" s="827"/>
      <c r="TFO5" s="827"/>
      <c r="TFP5" s="827"/>
      <c r="TFQ5" s="827"/>
      <c r="TFR5" s="827"/>
      <c r="TFS5" s="827"/>
      <c r="TFT5" s="827"/>
      <c r="TFU5" s="827"/>
      <c r="TFV5" s="827"/>
      <c r="TFW5" s="827"/>
      <c r="TFX5" s="827"/>
      <c r="TFY5" s="827"/>
      <c r="TFZ5" s="827"/>
      <c r="TGA5" s="826"/>
      <c r="TGB5" s="827"/>
      <c r="TGC5" s="827"/>
      <c r="TGD5" s="827"/>
      <c r="TGE5" s="827"/>
      <c r="TGF5" s="827"/>
      <c r="TGG5" s="827"/>
      <c r="TGH5" s="827"/>
      <c r="TGI5" s="827"/>
      <c r="TGJ5" s="827"/>
      <c r="TGK5" s="827"/>
      <c r="TGL5" s="827"/>
      <c r="TGM5" s="827"/>
      <c r="TGN5" s="827"/>
      <c r="TGO5" s="827"/>
      <c r="TGP5" s="827"/>
      <c r="TGQ5" s="827"/>
      <c r="TGR5" s="827"/>
      <c r="TGS5" s="827"/>
      <c r="TGT5" s="827"/>
      <c r="TGU5" s="827"/>
      <c r="TGV5" s="827"/>
      <c r="TGW5" s="827"/>
      <c r="TGX5" s="827"/>
      <c r="TGY5" s="827"/>
      <c r="TGZ5" s="827"/>
      <c r="THA5" s="827"/>
      <c r="THB5" s="827"/>
      <c r="THC5" s="827"/>
      <c r="THD5" s="827"/>
      <c r="THE5" s="827"/>
      <c r="THF5" s="826"/>
      <c r="THG5" s="827"/>
      <c r="THH5" s="827"/>
      <c r="THI5" s="827"/>
      <c r="THJ5" s="827"/>
      <c r="THK5" s="827"/>
      <c r="THL5" s="827"/>
      <c r="THM5" s="827"/>
      <c r="THN5" s="827"/>
      <c r="THO5" s="827"/>
      <c r="THP5" s="827"/>
      <c r="THQ5" s="827"/>
      <c r="THR5" s="827"/>
      <c r="THS5" s="827"/>
      <c r="THT5" s="827"/>
      <c r="THU5" s="827"/>
      <c r="THV5" s="827"/>
      <c r="THW5" s="827"/>
      <c r="THX5" s="827"/>
      <c r="THY5" s="827"/>
      <c r="THZ5" s="827"/>
      <c r="TIA5" s="827"/>
      <c r="TIB5" s="827"/>
      <c r="TIC5" s="827"/>
      <c r="TID5" s="827"/>
      <c r="TIE5" s="827"/>
      <c r="TIF5" s="827"/>
      <c r="TIG5" s="827"/>
      <c r="TIH5" s="827"/>
      <c r="TII5" s="827"/>
      <c r="TIJ5" s="827"/>
      <c r="TIK5" s="826"/>
      <c r="TIL5" s="827"/>
      <c r="TIM5" s="827"/>
      <c r="TIN5" s="827"/>
      <c r="TIO5" s="827"/>
      <c r="TIP5" s="827"/>
      <c r="TIQ5" s="827"/>
      <c r="TIR5" s="827"/>
      <c r="TIS5" s="827"/>
      <c r="TIT5" s="827"/>
      <c r="TIU5" s="827"/>
      <c r="TIV5" s="827"/>
      <c r="TIW5" s="827"/>
      <c r="TIX5" s="827"/>
      <c r="TIY5" s="827"/>
      <c r="TIZ5" s="827"/>
      <c r="TJA5" s="827"/>
      <c r="TJB5" s="827"/>
      <c r="TJC5" s="827"/>
      <c r="TJD5" s="827"/>
      <c r="TJE5" s="827"/>
      <c r="TJF5" s="827"/>
      <c r="TJG5" s="827"/>
      <c r="TJH5" s="827"/>
      <c r="TJI5" s="827"/>
      <c r="TJJ5" s="827"/>
      <c r="TJK5" s="827"/>
      <c r="TJL5" s="827"/>
      <c r="TJM5" s="827"/>
      <c r="TJN5" s="827"/>
      <c r="TJO5" s="827"/>
      <c r="TJP5" s="826"/>
      <c r="TJQ5" s="827"/>
      <c r="TJR5" s="827"/>
      <c r="TJS5" s="827"/>
      <c r="TJT5" s="827"/>
      <c r="TJU5" s="827"/>
      <c r="TJV5" s="827"/>
      <c r="TJW5" s="827"/>
      <c r="TJX5" s="827"/>
      <c r="TJY5" s="827"/>
      <c r="TJZ5" s="827"/>
      <c r="TKA5" s="827"/>
      <c r="TKB5" s="827"/>
      <c r="TKC5" s="827"/>
      <c r="TKD5" s="827"/>
      <c r="TKE5" s="827"/>
      <c r="TKF5" s="827"/>
      <c r="TKG5" s="827"/>
      <c r="TKH5" s="827"/>
      <c r="TKI5" s="827"/>
      <c r="TKJ5" s="827"/>
      <c r="TKK5" s="827"/>
      <c r="TKL5" s="827"/>
      <c r="TKM5" s="827"/>
      <c r="TKN5" s="827"/>
      <c r="TKO5" s="827"/>
      <c r="TKP5" s="827"/>
      <c r="TKQ5" s="827"/>
      <c r="TKR5" s="827"/>
      <c r="TKS5" s="827"/>
      <c r="TKT5" s="827"/>
      <c r="TKU5" s="826"/>
      <c r="TKV5" s="827"/>
      <c r="TKW5" s="827"/>
      <c r="TKX5" s="827"/>
      <c r="TKY5" s="827"/>
      <c r="TKZ5" s="827"/>
      <c r="TLA5" s="827"/>
      <c r="TLB5" s="827"/>
      <c r="TLC5" s="827"/>
      <c r="TLD5" s="827"/>
      <c r="TLE5" s="827"/>
      <c r="TLF5" s="827"/>
      <c r="TLG5" s="827"/>
      <c r="TLH5" s="827"/>
      <c r="TLI5" s="827"/>
      <c r="TLJ5" s="827"/>
      <c r="TLK5" s="827"/>
      <c r="TLL5" s="827"/>
      <c r="TLM5" s="827"/>
      <c r="TLN5" s="827"/>
      <c r="TLO5" s="827"/>
      <c r="TLP5" s="827"/>
      <c r="TLQ5" s="827"/>
      <c r="TLR5" s="827"/>
      <c r="TLS5" s="827"/>
      <c r="TLT5" s="827"/>
      <c r="TLU5" s="827"/>
      <c r="TLV5" s="827"/>
      <c r="TLW5" s="827"/>
      <c r="TLX5" s="827"/>
      <c r="TLY5" s="827"/>
      <c r="TLZ5" s="826"/>
      <c r="TMA5" s="827"/>
      <c r="TMB5" s="827"/>
      <c r="TMC5" s="827"/>
      <c r="TMD5" s="827"/>
      <c r="TME5" s="827"/>
      <c r="TMF5" s="827"/>
      <c r="TMG5" s="827"/>
      <c r="TMH5" s="827"/>
      <c r="TMI5" s="827"/>
      <c r="TMJ5" s="827"/>
      <c r="TMK5" s="827"/>
      <c r="TML5" s="827"/>
      <c r="TMM5" s="827"/>
      <c r="TMN5" s="827"/>
      <c r="TMO5" s="827"/>
      <c r="TMP5" s="827"/>
      <c r="TMQ5" s="827"/>
      <c r="TMR5" s="827"/>
      <c r="TMS5" s="827"/>
      <c r="TMT5" s="827"/>
      <c r="TMU5" s="827"/>
      <c r="TMV5" s="827"/>
      <c r="TMW5" s="827"/>
      <c r="TMX5" s="827"/>
      <c r="TMY5" s="827"/>
      <c r="TMZ5" s="827"/>
      <c r="TNA5" s="827"/>
      <c r="TNB5" s="827"/>
      <c r="TNC5" s="827"/>
      <c r="TND5" s="827"/>
      <c r="TNE5" s="826"/>
      <c r="TNF5" s="827"/>
      <c r="TNG5" s="827"/>
      <c r="TNH5" s="827"/>
      <c r="TNI5" s="827"/>
      <c r="TNJ5" s="827"/>
      <c r="TNK5" s="827"/>
      <c r="TNL5" s="827"/>
      <c r="TNM5" s="827"/>
      <c r="TNN5" s="827"/>
      <c r="TNO5" s="827"/>
      <c r="TNP5" s="827"/>
      <c r="TNQ5" s="827"/>
      <c r="TNR5" s="827"/>
      <c r="TNS5" s="827"/>
      <c r="TNT5" s="827"/>
      <c r="TNU5" s="827"/>
      <c r="TNV5" s="827"/>
      <c r="TNW5" s="827"/>
      <c r="TNX5" s="827"/>
      <c r="TNY5" s="827"/>
      <c r="TNZ5" s="827"/>
      <c r="TOA5" s="827"/>
      <c r="TOB5" s="827"/>
      <c r="TOC5" s="827"/>
      <c r="TOD5" s="827"/>
      <c r="TOE5" s="827"/>
      <c r="TOF5" s="827"/>
      <c r="TOG5" s="827"/>
      <c r="TOH5" s="827"/>
      <c r="TOI5" s="827"/>
      <c r="TOJ5" s="826"/>
      <c r="TOK5" s="827"/>
      <c r="TOL5" s="827"/>
      <c r="TOM5" s="827"/>
      <c r="TON5" s="827"/>
      <c r="TOO5" s="827"/>
      <c r="TOP5" s="827"/>
      <c r="TOQ5" s="827"/>
      <c r="TOR5" s="827"/>
      <c r="TOS5" s="827"/>
      <c r="TOT5" s="827"/>
      <c r="TOU5" s="827"/>
      <c r="TOV5" s="827"/>
      <c r="TOW5" s="827"/>
      <c r="TOX5" s="827"/>
      <c r="TOY5" s="827"/>
      <c r="TOZ5" s="827"/>
      <c r="TPA5" s="827"/>
      <c r="TPB5" s="827"/>
      <c r="TPC5" s="827"/>
      <c r="TPD5" s="827"/>
      <c r="TPE5" s="827"/>
      <c r="TPF5" s="827"/>
      <c r="TPG5" s="827"/>
      <c r="TPH5" s="827"/>
      <c r="TPI5" s="827"/>
      <c r="TPJ5" s="827"/>
      <c r="TPK5" s="827"/>
      <c r="TPL5" s="827"/>
      <c r="TPM5" s="827"/>
      <c r="TPN5" s="827"/>
      <c r="TPO5" s="826"/>
      <c r="TPP5" s="827"/>
      <c r="TPQ5" s="827"/>
      <c r="TPR5" s="827"/>
      <c r="TPS5" s="827"/>
      <c r="TPT5" s="827"/>
      <c r="TPU5" s="827"/>
      <c r="TPV5" s="827"/>
      <c r="TPW5" s="827"/>
      <c r="TPX5" s="827"/>
      <c r="TPY5" s="827"/>
      <c r="TPZ5" s="827"/>
      <c r="TQA5" s="827"/>
      <c r="TQB5" s="827"/>
      <c r="TQC5" s="827"/>
      <c r="TQD5" s="827"/>
      <c r="TQE5" s="827"/>
      <c r="TQF5" s="827"/>
      <c r="TQG5" s="827"/>
      <c r="TQH5" s="827"/>
      <c r="TQI5" s="827"/>
      <c r="TQJ5" s="827"/>
      <c r="TQK5" s="827"/>
      <c r="TQL5" s="827"/>
      <c r="TQM5" s="827"/>
      <c r="TQN5" s="827"/>
      <c r="TQO5" s="827"/>
      <c r="TQP5" s="827"/>
      <c r="TQQ5" s="827"/>
      <c r="TQR5" s="827"/>
      <c r="TQS5" s="827"/>
      <c r="TQT5" s="826"/>
      <c r="TQU5" s="827"/>
      <c r="TQV5" s="827"/>
      <c r="TQW5" s="827"/>
      <c r="TQX5" s="827"/>
      <c r="TQY5" s="827"/>
      <c r="TQZ5" s="827"/>
      <c r="TRA5" s="827"/>
      <c r="TRB5" s="827"/>
      <c r="TRC5" s="827"/>
      <c r="TRD5" s="827"/>
      <c r="TRE5" s="827"/>
      <c r="TRF5" s="827"/>
      <c r="TRG5" s="827"/>
      <c r="TRH5" s="827"/>
      <c r="TRI5" s="827"/>
      <c r="TRJ5" s="827"/>
      <c r="TRK5" s="827"/>
      <c r="TRL5" s="827"/>
      <c r="TRM5" s="827"/>
      <c r="TRN5" s="827"/>
      <c r="TRO5" s="827"/>
      <c r="TRP5" s="827"/>
      <c r="TRQ5" s="827"/>
      <c r="TRR5" s="827"/>
      <c r="TRS5" s="827"/>
      <c r="TRT5" s="827"/>
      <c r="TRU5" s="827"/>
      <c r="TRV5" s="827"/>
      <c r="TRW5" s="827"/>
      <c r="TRX5" s="827"/>
      <c r="TRY5" s="826"/>
      <c r="TRZ5" s="827"/>
      <c r="TSA5" s="827"/>
      <c r="TSB5" s="827"/>
      <c r="TSC5" s="827"/>
      <c r="TSD5" s="827"/>
      <c r="TSE5" s="827"/>
      <c r="TSF5" s="827"/>
      <c r="TSG5" s="827"/>
      <c r="TSH5" s="827"/>
      <c r="TSI5" s="827"/>
      <c r="TSJ5" s="827"/>
      <c r="TSK5" s="827"/>
      <c r="TSL5" s="827"/>
      <c r="TSM5" s="827"/>
      <c r="TSN5" s="827"/>
      <c r="TSO5" s="827"/>
      <c r="TSP5" s="827"/>
      <c r="TSQ5" s="827"/>
      <c r="TSR5" s="827"/>
      <c r="TSS5" s="827"/>
      <c r="TST5" s="827"/>
      <c r="TSU5" s="827"/>
      <c r="TSV5" s="827"/>
      <c r="TSW5" s="827"/>
      <c r="TSX5" s="827"/>
      <c r="TSY5" s="827"/>
      <c r="TSZ5" s="827"/>
      <c r="TTA5" s="827"/>
      <c r="TTB5" s="827"/>
      <c r="TTC5" s="827"/>
      <c r="TTD5" s="826"/>
      <c r="TTE5" s="827"/>
      <c r="TTF5" s="827"/>
      <c r="TTG5" s="827"/>
      <c r="TTH5" s="827"/>
      <c r="TTI5" s="827"/>
      <c r="TTJ5" s="827"/>
      <c r="TTK5" s="827"/>
      <c r="TTL5" s="827"/>
      <c r="TTM5" s="827"/>
      <c r="TTN5" s="827"/>
      <c r="TTO5" s="827"/>
      <c r="TTP5" s="827"/>
      <c r="TTQ5" s="827"/>
      <c r="TTR5" s="827"/>
      <c r="TTS5" s="827"/>
      <c r="TTT5" s="827"/>
      <c r="TTU5" s="827"/>
      <c r="TTV5" s="827"/>
      <c r="TTW5" s="827"/>
      <c r="TTX5" s="827"/>
      <c r="TTY5" s="827"/>
      <c r="TTZ5" s="827"/>
      <c r="TUA5" s="827"/>
      <c r="TUB5" s="827"/>
      <c r="TUC5" s="827"/>
      <c r="TUD5" s="827"/>
      <c r="TUE5" s="827"/>
      <c r="TUF5" s="827"/>
      <c r="TUG5" s="827"/>
      <c r="TUH5" s="827"/>
      <c r="TUI5" s="826"/>
      <c r="TUJ5" s="827"/>
      <c r="TUK5" s="827"/>
      <c r="TUL5" s="827"/>
      <c r="TUM5" s="827"/>
      <c r="TUN5" s="827"/>
      <c r="TUO5" s="827"/>
      <c r="TUP5" s="827"/>
      <c r="TUQ5" s="827"/>
      <c r="TUR5" s="827"/>
      <c r="TUS5" s="827"/>
      <c r="TUT5" s="827"/>
      <c r="TUU5" s="827"/>
      <c r="TUV5" s="827"/>
      <c r="TUW5" s="827"/>
      <c r="TUX5" s="827"/>
      <c r="TUY5" s="827"/>
      <c r="TUZ5" s="827"/>
      <c r="TVA5" s="827"/>
      <c r="TVB5" s="827"/>
      <c r="TVC5" s="827"/>
      <c r="TVD5" s="827"/>
      <c r="TVE5" s="827"/>
      <c r="TVF5" s="827"/>
      <c r="TVG5" s="827"/>
      <c r="TVH5" s="827"/>
      <c r="TVI5" s="827"/>
      <c r="TVJ5" s="827"/>
      <c r="TVK5" s="827"/>
      <c r="TVL5" s="827"/>
      <c r="TVM5" s="827"/>
      <c r="TVN5" s="826"/>
      <c r="TVO5" s="827"/>
      <c r="TVP5" s="827"/>
      <c r="TVQ5" s="827"/>
      <c r="TVR5" s="827"/>
      <c r="TVS5" s="827"/>
      <c r="TVT5" s="827"/>
      <c r="TVU5" s="827"/>
      <c r="TVV5" s="827"/>
      <c r="TVW5" s="827"/>
      <c r="TVX5" s="827"/>
      <c r="TVY5" s="827"/>
      <c r="TVZ5" s="827"/>
      <c r="TWA5" s="827"/>
      <c r="TWB5" s="827"/>
      <c r="TWC5" s="827"/>
      <c r="TWD5" s="827"/>
      <c r="TWE5" s="827"/>
      <c r="TWF5" s="827"/>
      <c r="TWG5" s="827"/>
      <c r="TWH5" s="827"/>
      <c r="TWI5" s="827"/>
      <c r="TWJ5" s="827"/>
      <c r="TWK5" s="827"/>
      <c r="TWL5" s="827"/>
      <c r="TWM5" s="827"/>
      <c r="TWN5" s="827"/>
      <c r="TWO5" s="827"/>
      <c r="TWP5" s="827"/>
      <c r="TWQ5" s="827"/>
      <c r="TWR5" s="827"/>
      <c r="TWS5" s="826"/>
      <c r="TWT5" s="827"/>
      <c r="TWU5" s="827"/>
      <c r="TWV5" s="827"/>
      <c r="TWW5" s="827"/>
      <c r="TWX5" s="827"/>
      <c r="TWY5" s="827"/>
      <c r="TWZ5" s="827"/>
      <c r="TXA5" s="827"/>
      <c r="TXB5" s="827"/>
      <c r="TXC5" s="827"/>
      <c r="TXD5" s="827"/>
      <c r="TXE5" s="827"/>
      <c r="TXF5" s="827"/>
      <c r="TXG5" s="827"/>
      <c r="TXH5" s="827"/>
      <c r="TXI5" s="827"/>
      <c r="TXJ5" s="827"/>
      <c r="TXK5" s="827"/>
      <c r="TXL5" s="827"/>
      <c r="TXM5" s="827"/>
      <c r="TXN5" s="827"/>
      <c r="TXO5" s="827"/>
      <c r="TXP5" s="827"/>
      <c r="TXQ5" s="827"/>
      <c r="TXR5" s="827"/>
      <c r="TXS5" s="827"/>
      <c r="TXT5" s="827"/>
      <c r="TXU5" s="827"/>
      <c r="TXV5" s="827"/>
      <c r="TXW5" s="827"/>
      <c r="TXX5" s="826"/>
      <c r="TXY5" s="827"/>
      <c r="TXZ5" s="827"/>
      <c r="TYA5" s="827"/>
      <c r="TYB5" s="827"/>
      <c r="TYC5" s="827"/>
      <c r="TYD5" s="827"/>
      <c r="TYE5" s="827"/>
      <c r="TYF5" s="827"/>
      <c r="TYG5" s="827"/>
      <c r="TYH5" s="827"/>
      <c r="TYI5" s="827"/>
      <c r="TYJ5" s="827"/>
      <c r="TYK5" s="827"/>
      <c r="TYL5" s="827"/>
      <c r="TYM5" s="827"/>
      <c r="TYN5" s="827"/>
      <c r="TYO5" s="827"/>
      <c r="TYP5" s="827"/>
      <c r="TYQ5" s="827"/>
      <c r="TYR5" s="827"/>
      <c r="TYS5" s="827"/>
      <c r="TYT5" s="827"/>
      <c r="TYU5" s="827"/>
      <c r="TYV5" s="827"/>
      <c r="TYW5" s="827"/>
      <c r="TYX5" s="827"/>
      <c r="TYY5" s="827"/>
      <c r="TYZ5" s="827"/>
      <c r="TZA5" s="827"/>
      <c r="TZB5" s="827"/>
      <c r="TZC5" s="826"/>
      <c r="TZD5" s="827"/>
      <c r="TZE5" s="827"/>
      <c r="TZF5" s="827"/>
      <c r="TZG5" s="827"/>
      <c r="TZH5" s="827"/>
      <c r="TZI5" s="827"/>
      <c r="TZJ5" s="827"/>
      <c r="TZK5" s="827"/>
      <c r="TZL5" s="827"/>
      <c r="TZM5" s="827"/>
      <c r="TZN5" s="827"/>
      <c r="TZO5" s="827"/>
      <c r="TZP5" s="827"/>
      <c r="TZQ5" s="827"/>
      <c r="TZR5" s="827"/>
      <c r="TZS5" s="827"/>
      <c r="TZT5" s="827"/>
      <c r="TZU5" s="827"/>
      <c r="TZV5" s="827"/>
      <c r="TZW5" s="827"/>
      <c r="TZX5" s="827"/>
      <c r="TZY5" s="827"/>
      <c r="TZZ5" s="827"/>
      <c r="UAA5" s="827"/>
      <c r="UAB5" s="827"/>
      <c r="UAC5" s="827"/>
      <c r="UAD5" s="827"/>
      <c r="UAE5" s="827"/>
      <c r="UAF5" s="827"/>
      <c r="UAG5" s="827"/>
      <c r="UAH5" s="826"/>
      <c r="UAI5" s="827"/>
      <c r="UAJ5" s="827"/>
      <c r="UAK5" s="827"/>
      <c r="UAL5" s="827"/>
      <c r="UAM5" s="827"/>
      <c r="UAN5" s="827"/>
      <c r="UAO5" s="827"/>
      <c r="UAP5" s="827"/>
      <c r="UAQ5" s="827"/>
      <c r="UAR5" s="827"/>
      <c r="UAS5" s="827"/>
      <c r="UAT5" s="827"/>
      <c r="UAU5" s="827"/>
      <c r="UAV5" s="827"/>
      <c r="UAW5" s="827"/>
      <c r="UAX5" s="827"/>
      <c r="UAY5" s="827"/>
      <c r="UAZ5" s="827"/>
      <c r="UBA5" s="827"/>
      <c r="UBB5" s="827"/>
      <c r="UBC5" s="827"/>
      <c r="UBD5" s="827"/>
      <c r="UBE5" s="827"/>
      <c r="UBF5" s="827"/>
      <c r="UBG5" s="827"/>
      <c r="UBH5" s="827"/>
      <c r="UBI5" s="827"/>
      <c r="UBJ5" s="827"/>
      <c r="UBK5" s="827"/>
      <c r="UBL5" s="827"/>
      <c r="UBM5" s="826"/>
      <c r="UBN5" s="827"/>
      <c r="UBO5" s="827"/>
      <c r="UBP5" s="827"/>
      <c r="UBQ5" s="827"/>
      <c r="UBR5" s="827"/>
      <c r="UBS5" s="827"/>
      <c r="UBT5" s="827"/>
      <c r="UBU5" s="827"/>
      <c r="UBV5" s="827"/>
      <c r="UBW5" s="827"/>
      <c r="UBX5" s="827"/>
      <c r="UBY5" s="827"/>
      <c r="UBZ5" s="827"/>
      <c r="UCA5" s="827"/>
      <c r="UCB5" s="827"/>
      <c r="UCC5" s="827"/>
      <c r="UCD5" s="827"/>
      <c r="UCE5" s="827"/>
      <c r="UCF5" s="827"/>
      <c r="UCG5" s="827"/>
      <c r="UCH5" s="827"/>
      <c r="UCI5" s="827"/>
      <c r="UCJ5" s="827"/>
      <c r="UCK5" s="827"/>
      <c r="UCL5" s="827"/>
      <c r="UCM5" s="827"/>
      <c r="UCN5" s="827"/>
      <c r="UCO5" s="827"/>
      <c r="UCP5" s="827"/>
      <c r="UCQ5" s="827"/>
      <c r="UCR5" s="826"/>
      <c r="UCS5" s="827"/>
      <c r="UCT5" s="827"/>
      <c r="UCU5" s="827"/>
      <c r="UCV5" s="827"/>
      <c r="UCW5" s="827"/>
      <c r="UCX5" s="827"/>
      <c r="UCY5" s="827"/>
      <c r="UCZ5" s="827"/>
      <c r="UDA5" s="827"/>
      <c r="UDB5" s="827"/>
      <c r="UDC5" s="827"/>
      <c r="UDD5" s="827"/>
      <c r="UDE5" s="827"/>
      <c r="UDF5" s="827"/>
      <c r="UDG5" s="827"/>
      <c r="UDH5" s="827"/>
      <c r="UDI5" s="827"/>
      <c r="UDJ5" s="827"/>
      <c r="UDK5" s="827"/>
      <c r="UDL5" s="827"/>
      <c r="UDM5" s="827"/>
      <c r="UDN5" s="827"/>
      <c r="UDO5" s="827"/>
      <c r="UDP5" s="827"/>
      <c r="UDQ5" s="827"/>
      <c r="UDR5" s="827"/>
      <c r="UDS5" s="827"/>
      <c r="UDT5" s="827"/>
      <c r="UDU5" s="827"/>
      <c r="UDV5" s="827"/>
      <c r="UDW5" s="826"/>
      <c r="UDX5" s="827"/>
      <c r="UDY5" s="827"/>
      <c r="UDZ5" s="827"/>
      <c r="UEA5" s="827"/>
      <c r="UEB5" s="827"/>
      <c r="UEC5" s="827"/>
      <c r="UED5" s="827"/>
      <c r="UEE5" s="827"/>
      <c r="UEF5" s="827"/>
      <c r="UEG5" s="827"/>
      <c r="UEH5" s="827"/>
      <c r="UEI5" s="827"/>
      <c r="UEJ5" s="827"/>
      <c r="UEK5" s="827"/>
      <c r="UEL5" s="827"/>
      <c r="UEM5" s="827"/>
      <c r="UEN5" s="827"/>
      <c r="UEO5" s="827"/>
      <c r="UEP5" s="827"/>
      <c r="UEQ5" s="827"/>
      <c r="UER5" s="827"/>
      <c r="UES5" s="827"/>
      <c r="UET5" s="827"/>
      <c r="UEU5" s="827"/>
      <c r="UEV5" s="827"/>
      <c r="UEW5" s="827"/>
      <c r="UEX5" s="827"/>
      <c r="UEY5" s="827"/>
      <c r="UEZ5" s="827"/>
      <c r="UFA5" s="827"/>
      <c r="UFB5" s="826"/>
      <c r="UFC5" s="827"/>
      <c r="UFD5" s="827"/>
      <c r="UFE5" s="827"/>
      <c r="UFF5" s="827"/>
      <c r="UFG5" s="827"/>
      <c r="UFH5" s="827"/>
      <c r="UFI5" s="827"/>
      <c r="UFJ5" s="827"/>
      <c r="UFK5" s="827"/>
      <c r="UFL5" s="827"/>
      <c r="UFM5" s="827"/>
      <c r="UFN5" s="827"/>
      <c r="UFO5" s="827"/>
      <c r="UFP5" s="827"/>
      <c r="UFQ5" s="827"/>
      <c r="UFR5" s="827"/>
      <c r="UFS5" s="827"/>
      <c r="UFT5" s="827"/>
      <c r="UFU5" s="827"/>
      <c r="UFV5" s="827"/>
      <c r="UFW5" s="827"/>
      <c r="UFX5" s="827"/>
      <c r="UFY5" s="827"/>
      <c r="UFZ5" s="827"/>
      <c r="UGA5" s="827"/>
      <c r="UGB5" s="827"/>
      <c r="UGC5" s="827"/>
      <c r="UGD5" s="827"/>
      <c r="UGE5" s="827"/>
      <c r="UGF5" s="827"/>
      <c r="UGG5" s="826"/>
      <c r="UGH5" s="827"/>
      <c r="UGI5" s="827"/>
      <c r="UGJ5" s="827"/>
      <c r="UGK5" s="827"/>
      <c r="UGL5" s="827"/>
      <c r="UGM5" s="827"/>
      <c r="UGN5" s="827"/>
      <c r="UGO5" s="827"/>
      <c r="UGP5" s="827"/>
      <c r="UGQ5" s="827"/>
      <c r="UGR5" s="827"/>
      <c r="UGS5" s="827"/>
      <c r="UGT5" s="827"/>
      <c r="UGU5" s="827"/>
      <c r="UGV5" s="827"/>
      <c r="UGW5" s="827"/>
      <c r="UGX5" s="827"/>
      <c r="UGY5" s="827"/>
      <c r="UGZ5" s="827"/>
      <c r="UHA5" s="827"/>
      <c r="UHB5" s="827"/>
      <c r="UHC5" s="827"/>
      <c r="UHD5" s="827"/>
      <c r="UHE5" s="827"/>
      <c r="UHF5" s="827"/>
      <c r="UHG5" s="827"/>
      <c r="UHH5" s="827"/>
      <c r="UHI5" s="827"/>
      <c r="UHJ5" s="827"/>
      <c r="UHK5" s="827"/>
      <c r="UHL5" s="826"/>
      <c r="UHM5" s="827"/>
      <c r="UHN5" s="827"/>
      <c r="UHO5" s="827"/>
      <c r="UHP5" s="827"/>
      <c r="UHQ5" s="827"/>
      <c r="UHR5" s="827"/>
      <c r="UHS5" s="827"/>
      <c r="UHT5" s="827"/>
      <c r="UHU5" s="827"/>
      <c r="UHV5" s="827"/>
      <c r="UHW5" s="827"/>
      <c r="UHX5" s="827"/>
      <c r="UHY5" s="827"/>
      <c r="UHZ5" s="827"/>
      <c r="UIA5" s="827"/>
      <c r="UIB5" s="827"/>
      <c r="UIC5" s="827"/>
      <c r="UID5" s="827"/>
      <c r="UIE5" s="827"/>
      <c r="UIF5" s="827"/>
      <c r="UIG5" s="827"/>
      <c r="UIH5" s="827"/>
      <c r="UII5" s="827"/>
      <c r="UIJ5" s="827"/>
      <c r="UIK5" s="827"/>
      <c r="UIL5" s="827"/>
      <c r="UIM5" s="827"/>
      <c r="UIN5" s="827"/>
      <c r="UIO5" s="827"/>
      <c r="UIP5" s="827"/>
      <c r="UIQ5" s="826"/>
      <c r="UIR5" s="827"/>
      <c r="UIS5" s="827"/>
      <c r="UIT5" s="827"/>
      <c r="UIU5" s="827"/>
      <c r="UIV5" s="827"/>
      <c r="UIW5" s="827"/>
      <c r="UIX5" s="827"/>
      <c r="UIY5" s="827"/>
      <c r="UIZ5" s="827"/>
      <c r="UJA5" s="827"/>
      <c r="UJB5" s="827"/>
      <c r="UJC5" s="827"/>
      <c r="UJD5" s="827"/>
      <c r="UJE5" s="827"/>
      <c r="UJF5" s="827"/>
      <c r="UJG5" s="827"/>
      <c r="UJH5" s="827"/>
      <c r="UJI5" s="827"/>
      <c r="UJJ5" s="827"/>
      <c r="UJK5" s="827"/>
      <c r="UJL5" s="827"/>
      <c r="UJM5" s="827"/>
      <c r="UJN5" s="827"/>
      <c r="UJO5" s="827"/>
      <c r="UJP5" s="827"/>
      <c r="UJQ5" s="827"/>
      <c r="UJR5" s="827"/>
      <c r="UJS5" s="827"/>
      <c r="UJT5" s="827"/>
      <c r="UJU5" s="827"/>
      <c r="UJV5" s="826"/>
      <c r="UJW5" s="827"/>
      <c r="UJX5" s="827"/>
      <c r="UJY5" s="827"/>
      <c r="UJZ5" s="827"/>
      <c r="UKA5" s="827"/>
      <c r="UKB5" s="827"/>
      <c r="UKC5" s="827"/>
      <c r="UKD5" s="827"/>
      <c r="UKE5" s="827"/>
      <c r="UKF5" s="827"/>
      <c r="UKG5" s="827"/>
      <c r="UKH5" s="827"/>
      <c r="UKI5" s="827"/>
      <c r="UKJ5" s="827"/>
      <c r="UKK5" s="827"/>
      <c r="UKL5" s="827"/>
      <c r="UKM5" s="827"/>
      <c r="UKN5" s="827"/>
      <c r="UKO5" s="827"/>
      <c r="UKP5" s="827"/>
      <c r="UKQ5" s="827"/>
      <c r="UKR5" s="827"/>
      <c r="UKS5" s="827"/>
      <c r="UKT5" s="827"/>
      <c r="UKU5" s="827"/>
      <c r="UKV5" s="827"/>
      <c r="UKW5" s="827"/>
      <c r="UKX5" s="827"/>
      <c r="UKY5" s="827"/>
      <c r="UKZ5" s="827"/>
      <c r="ULA5" s="826"/>
      <c r="ULB5" s="827"/>
      <c r="ULC5" s="827"/>
      <c r="ULD5" s="827"/>
      <c r="ULE5" s="827"/>
      <c r="ULF5" s="827"/>
      <c r="ULG5" s="827"/>
      <c r="ULH5" s="827"/>
      <c r="ULI5" s="827"/>
      <c r="ULJ5" s="827"/>
      <c r="ULK5" s="827"/>
      <c r="ULL5" s="827"/>
      <c r="ULM5" s="827"/>
      <c r="ULN5" s="827"/>
      <c r="ULO5" s="827"/>
      <c r="ULP5" s="827"/>
      <c r="ULQ5" s="827"/>
      <c r="ULR5" s="827"/>
      <c r="ULS5" s="827"/>
      <c r="ULT5" s="827"/>
      <c r="ULU5" s="827"/>
      <c r="ULV5" s="827"/>
      <c r="ULW5" s="827"/>
      <c r="ULX5" s="827"/>
      <c r="ULY5" s="827"/>
      <c r="ULZ5" s="827"/>
      <c r="UMA5" s="827"/>
      <c r="UMB5" s="827"/>
      <c r="UMC5" s="827"/>
      <c r="UMD5" s="827"/>
      <c r="UME5" s="827"/>
      <c r="UMF5" s="826"/>
      <c r="UMG5" s="827"/>
      <c r="UMH5" s="827"/>
      <c r="UMI5" s="827"/>
      <c r="UMJ5" s="827"/>
      <c r="UMK5" s="827"/>
      <c r="UML5" s="827"/>
      <c r="UMM5" s="827"/>
      <c r="UMN5" s="827"/>
      <c r="UMO5" s="827"/>
      <c r="UMP5" s="827"/>
      <c r="UMQ5" s="827"/>
      <c r="UMR5" s="827"/>
      <c r="UMS5" s="827"/>
      <c r="UMT5" s="827"/>
      <c r="UMU5" s="827"/>
      <c r="UMV5" s="827"/>
      <c r="UMW5" s="827"/>
      <c r="UMX5" s="827"/>
      <c r="UMY5" s="827"/>
      <c r="UMZ5" s="827"/>
      <c r="UNA5" s="827"/>
      <c r="UNB5" s="827"/>
      <c r="UNC5" s="827"/>
      <c r="UND5" s="827"/>
      <c r="UNE5" s="827"/>
      <c r="UNF5" s="827"/>
      <c r="UNG5" s="827"/>
      <c r="UNH5" s="827"/>
      <c r="UNI5" s="827"/>
      <c r="UNJ5" s="827"/>
      <c r="UNK5" s="826"/>
      <c r="UNL5" s="827"/>
      <c r="UNM5" s="827"/>
      <c r="UNN5" s="827"/>
      <c r="UNO5" s="827"/>
      <c r="UNP5" s="827"/>
      <c r="UNQ5" s="827"/>
      <c r="UNR5" s="827"/>
      <c r="UNS5" s="827"/>
      <c r="UNT5" s="827"/>
      <c r="UNU5" s="827"/>
      <c r="UNV5" s="827"/>
      <c r="UNW5" s="827"/>
      <c r="UNX5" s="827"/>
      <c r="UNY5" s="827"/>
      <c r="UNZ5" s="827"/>
      <c r="UOA5" s="827"/>
      <c r="UOB5" s="827"/>
      <c r="UOC5" s="827"/>
      <c r="UOD5" s="827"/>
      <c r="UOE5" s="827"/>
      <c r="UOF5" s="827"/>
      <c r="UOG5" s="827"/>
      <c r="UOH5" s="827"/>
      <c r="UOI5" s="827"/>
      <c r="UOJ5" s="827"/>
      <c r="UOK5" s="827"/>
      <c r="UOL5" s="827"/>
      <c r="UOM5" s="827"/>
      <c r="UON5" s="827"/>
      <c r="UOO5" s="827"/>
      <c r="UOP5" s="826"/>
      <c r="UOQ5" s="827"/>
      <c r="UOR5" s="827"/>
      <c r="UOS5" s="827"/>
      <c r="UOT5" s="827"/>
      <c r="UOU5" s="827"/>
      <c r="UOV5" s="827"/>
      <c r="UOW5" s="827"/>
      <c r="UOX5" s="827"/>
      <c r="UOY5" s="827"/>
      <c r="UOZ5" s="827"/>
      <c r="UPA5" s="827"/>
      <c r="UPB5" s="827"/>
      <c r="UPC5" s="827"/>
      <c r="UPD5" s="827"/>
      <c r="UPE5" s="827"/>
      <c r="UPF5" s="827"/>
      <c r="UPG5" s="827"/>
      <c r="UPH5" s="827"/>
      <c r="UPI5" s="827"/>
      <c r="UPJ5" s="827"/>
      <c r="UPK5" s="827"/>
      <c r="UPL5" s="827"/>
      <c r="UPM5" s="827"/>
      <c r="UPN5" s="827"/>
      <c r="UPO5" s="827"/>
      <c r="UPP5" s="827"/>
      <c r="UPQ5" s="827"/>
      <c r="UPR5" s="827"/>
      <c r="UPS5" s="827"/>
      <c r="UPT5" s="827"/>
      <c r="UPU5" s="826"/>
      <c r="UPV5" s="827"/>
      <c r="UPW5" s="827"/>
      <c r="UPX5" s="827"/>
      <c r="UPY5" s="827"/>
      <c r="UPZ5" s="827"/>
      <c r="UQA5" s="827"/>
      <c r="UQB5" s="827"/>
      <c r="UQC5" s="827"/>
      <c r="UQD5" s="827"/>
      <c r="UQE5" s="827"/>
      <c r="UQF5" s="827"/>
      <c r="UQG5" s="827"/>
      <c r="UQH5" s="827"/>
      <c r="UQI5" s="827"/>
      <c r="UQJ5" s="827"/>
      <c r="UQK5" s="827"/>
      <c r="UQL5" s="827"/>
      <c r="UQM5" s="827"/>
      <c r="UQN5" s="827"/>
      <c r="UQO5" s="827"/>
      <c r="UQP5" s="827"/>
      <c r="UQQ5" s="827"/>
      <c r="UQR5" s="827"/>
      <c r="UQS5" s="827"/>
      <c r="UQT5" s="827"/>
      <c r="UQU5" s="827"/>
      <c r="UQV5" s="827"/>
      <c r="UQW5" s="827"/>
      <c r="UQX5" s="827"/>
      <c r="UQY5" s="827"/>
      <c r="UQZ5" s="826"/>
      <c r="URA5" s="827"/>
      <c r="URB5" s="827"/>
      <c r="URC5" s="827"/>
      <c r="URD5" s="827"/>
      <c r="URE5" s="827"/>
      <c r="URF5" s="827"/>
      <c r="URG5" s="827"/>
      <c r="URH5" s="827"/>
      <c r="URI5" s="827"/>
      <c r="URJ5" s="827"/>
      <c r="URK5" s="827"/>
      <c r="URL5" s="827"/>
      <c r="URM5" s="827"/>
      <c r="URN5" s="827"/>
      <c r="URO5" s="827"/>
      <c r="URP5" s="827"/>
      <c r="URQ5" s="827"/>
      <c r="URR5" s="827"/>
      <c r="URS5" s="827"/>
      <c r="URT5" s="827"/>
      <c r="URU5" s="827"/>
      <c r="URV5" s="827"/>
      <c r="URW5" s="827"/>
      <c r="URX5" s="827"/>
      <c r="URY5" s="827"/>
      <c r="URZ5" s="827"/>
      <c r="USA5" s="827"/>
      <c r="USB5" s="827"/>
      <c r="USC5" s="827"/>
      <c r="USD5" s="827"/>
      <c r="USE5" s="826"/>
      <c r="USF5" s="827"/>
      <c r="USG5" s="827"/>
      <c r="USH5" s="827"/>
      <c r="USI5" s="827"/>
      <c r="USJ5" s="827"/>
      <c r="USK5" s="827"/>
      <c r="USL5" s="827"/>
      <c r="USM5" s="827"/>
      <c r="USN5" s="827"/>
      <c r="USO5" s="827"/>
      <c r="USP5" s="827"/>
      <c r="USQ5" s="827"/>
      <c r="USR5" s="827"/>
      <c r="USS5" s="827"/>
      <c r="UST5" s="827"/>
      <c r="USU5" s="827"/>
      <c r="USV5" s="827"/>
      <c r="USW5" s="827"/>
      <c r="USX5" s="827"/>
      <c r="USY5" s="827"/>
      <c r="USZ5" s="827"/>
      <c r="UTA5" s="827"/>
      <c r="UTB5" s="827"/>
      <c r="UTC5" s="827"/>
      <c r="UTD5" s="827"/>
      <c r="UTE5" s="827"/>
      <c r="UTF5" s="827"/>
      <c r="UTG5" s="827"/>
      <c r="UTH5" s="827"/>
      <c r="UTI5" s="827"/>
      <c r="UTJ5" s="826"/>
      <c r="UTK5" s="827"/>
      <c r="UTL5" s="827"/>
      <c r="UTM5" s="827"/>
      <c r="UTN5" s="827"/>
      <c r="UTO5" s="827"/>
      <c r="UTP5" s="827"/>
      <c r="UTQ5" s="827"/>
      <c r="UTR5" s="827"/>
      <c r="UTS5" s="827"/>
      <c r="UTT5" s="827"/>
      <c r="UTU5" s="827"/>
      <c r="UTV5" s="827"/>
      <c r="UTW5" s="827"/>
      <c r="UTX5" s="827"/>
      <c r="UTY5" s="827"/>
      <c r="UTZ5" s="827"/>
      <c r="UUA5" s="827"/>
      <c r="UUB5" s="827"/>
      <c r="UUC5" s="827"/>
      <c r="UUD5" s="827"/>
      <c r="UUE5" s="827"/>
      <c r="UUF5" s="827"/>
      <c r="UUG5" s="827"/>
      <c r="UUH5" s="827"/>
      <c r="UUI5" s="827"/>
      <c r="UUJ5" s="827"/>
      <c r="UUK5" s="827"/>
      <c r="UUL5" s="827"/>
      <c r="UUM5" s="827"/>
      <c r="UUN5" s="827"/>
      <c r="UUO5" s="826"/>
      <c r="UUP5" s="827"/>
      <c r="UUQ5" s="827"/>
      <c r="UUR5" s="827"/>
      <c r="UUS5" s="827"/>
      <c r="UUT5" s="827"/>
      <c r="UUU5" s="827"/>
      <c r="UUV5" s="827"/>
      <c r="UUW5" s="827"/>
      <c r="UUX5" s="827"/>
      <c r="UUY5" s="827"/>
      <c r="UUZ5" s="827"/>
      <c r="UVA5" s="827"/>
      <c r="UVB5" s="827"/>
      <c r="UVC5" s="827"/>
      <c r="UVD5" s="827"/>
      <c r="UVE5" s="827"/>
      <c r="UVF5" s="827"/>
      <c r="UVG5" s="827"/>
      <c r="UVH5" s="827"/>
      <c r="UVI5" s="827"/>
      <c r="UVJ5" s="827"/>
      <c r="UVK5" s="827"/>
      <c r="UVL5" s="827"/>
      <c r="UVM5" s="827"/>
      <c r="UVN5" s="827"/>
      <c r="UVO5" s="827"/>
      <c r="UVP5" s="827"/>
      <c r="UVQ5" s="827"/>
      <c r="UVR5" s="827"/>
      <c r="UVS5" s="827"/>
      <c r="UVT5" s="826"/>
      <c r="UVU5" s="827"/>
      <c r="UVV5" s="827"/>
      <c r="UVW5" s="827"/>
      <c r="UVX5" s="827"/>
      <c r="UVY5" s="827"/>
      <c r="UVZ5" s="827"/>
      <c r="UWA5" s="827"/>
      <c r="UWB5" s="827"/>
      <c r="UWC5" s="827"/>
      <c r="UWD5" s="827"/>
      <c r="UWE5" s="827"/>
      <c r="UWF5" s="827"/>
      <c r="UWG5" s="827"/>
      <c r="UWH5" s="827"/>
      <c r="UWI5" s="827"/>
      <c r="UWJ5" s="827"/>
      <c r="UWK5" s="827"/>
      <c r="UWL5" s="827"/>
      <c r="UWM5" s="827"/>
      <c r="UWN5" s="827"/>
      <c r="UWO5" s="827"/>
      <c r="UWP5" s="827"/>
      <c r="UWQ5" s="827"/>
      <c r="UWR5" s="827"/>
      <c r="UWS5" s="827"/>
      <c r="UWT5" s="827"/>
      <c r="UWU5" s="827"/>
      <c r="UWV5" s="827"/>
      <c r="UWW5" s="827"/>
      <c r="UWX5" s="827"/>
      <c r="UWY5" s="826"/>
      <c r="UWZ5" s="827"/>
      <c r="UXA5" s="827"/>
      <c r="UXB5" s="827"/>
      <c r="UXC5" s="827"/>
      <c r="UXD5" s="827"/>
      <c r="UXE5" s="827"/>
      <c r="UXF5" s="827"/>
      <c r="UXG5" s="827"/>
      <c r="UXH5" s="827"/>
      <c r="UXI5" s="827"/>
      <c r="UXJ5" s="827"/>
      <c r="UXK5" s="827"/>
      <c r="UXL5" s="827"/>
      <c r="UXM5" s="827"/>
      <c r="UXN5" s="827"/>
      <c r="UXO5" s="827"/>
      <c r="UXP5" s="827"/>
      <c r="UXQ5" s="827"/>
      <c r="UXR5" s="827"/>
      <c r="UXS5" s="827"/>
      <c r="UXT5" s="827"/>
      <c r="UXU5" s="827"/>
      <c r="UXV5" s="827"/>
      <c r="UXW5" s="827"/>
      <c r="UXX5" s="827"/>
      <c r="UXY5" s="827"/>
      <c r="UXZ5" s="827"/>
      <c r="UYA5" s="827"/>
      <c r="UYB5" s="827"/>
      <c r="UYC5" s="827"/>
      <c r="UYD5" s="826"/>
      <c r="UYE5" s="827"/>
      <c r="UYF5" s="827"/>
      <c r="UYG5" s="827"/>
      <c r="UYH5" s="827"/>
      <c r="UYI5" s="827"/>
      <c r="UYJ5" s="827"/>
      <c r="UYK5" s="827"/>
      <c r="UYL5" s="827"/>
      <c r="UYM5" s="827"/>
      <c r="UYN5" s="827"/>
      <c r="UYO5" s="827"/>
      <c r="UYP5" s="827"/>
      <c r="UYQ5" s="827"/>
      <c r="UYR5" s="827"/>
      <c r="UYS5" s="827"/>
      <c r="UYT5" s="827"/>
      <c r="UYU5" s="827"/>
      <c r="UYV5" s="827"/>
      <c r="UYW5" s="827"/>
      <c r="UYX5" s="827"/>
      <c r="UYY5" s="827"/>
      <c r="UYZ5" s="827"/>
      <c r="UZA5" s="827"/>
      <c r="UZB5" s="827"/>
      <c r="UZC5" s="827"/>
      <c r="UZD5" s="827"/>
      <c r="UZE5" s="827"/>
      <c r="UZF5" s="827"/>
      <c r="UZG5" s="827"/>
      <c r="UZH5" s="827"/>
      <c r="UZI5" s="826"/>
      <c r="UZJ5" s="827"/>
      <c r="UZK5" s="827"/>
      <c r="UZL5" s="827"/>
      <c r="UZM5" s="827"/>
      <c r="UZN5" s="827"/>
      <c r="UZO5" s="827"/>
      <c r="UZP5" s="827"/>
      <c r="UZQ5" s="827"/>
      <c r="UZR5" s="827"/>
      <c r="UZS5" s="827"/>
      <c r="UZT5" s="827"/>
      <c r="UZU5" s="827"/>
      <c r="UZV5" s="827"/>
      <c r="UZW5" s="827"/>
      <c r="UZX5" s="827"/>
      <c r="UZY5" s="827"/>
      <c r="UZZ5" s="827"/>
      <c r="VAA5" s="827"/>
      <c r="VAB5" s="827"/>
      <c r="VAC5" s="827"/>
      <c r="VAD5" s="827"/>
      <c r="VAE5" s="827"/>
      <c r="VAF5" s="827"/>
      <c r="VAG5" s="827"/>
      <c r="VAH5" s="827"/>
      <c r="VAI5" s="827"/>
      <c r="VAJ5" s="827"/>
      <c r="VAK5" s="827"/>
      <c r="VAL5" s="827"/>
      <c r="VAM5" s="827"/>
      <c r="VAN5" s="826"/>
      <c r="VAO5" s="827"/>
      <c r="VAP5" s="827"/>
      <c r="VAQ5" s="827"/>
      <c r="VAR5" s="827"/>
      <c r="VAS5" s="827"/>
      <c r="VAT5" s="827"/>
      <c r="VAU5" s="827"/>
      <c r="VAV5" s="827"/>
      <c r="VAW5" s="827"/>
      <c r="VAX5" s="827"/>
      <c r="VAY5" s="827"/>
      <c r="VAZ5" s="827"/>
      <c r="VBA5" s="827"/>
      <c r="VBB5" s="827"/>
      <c r="VBC5" s="827"/>
      <c r="VBD5" s="827"/>
      <c r="VBE5" s="827"/>
      <c r="VBF5" s="827"/>
      <c r="VBG5" s="827"/>
      <c r="VBH5" s="827"/>
      <c r="VBI5" s="827"/>
      <c r="VBJ5" s="827"/>
      <c r="VBK5" s="827"/>
      <c r="VBL5" s="827"/>
      <c r="VBM5" s="827"/>
      <c r="VBN5" s="827"/>
      <c r="VBO5" s="827"/>
      <c r="VBP5" s="827"/>
      <c r="VBQ5" s="827"/>
      <c r="VBR5" s="827"/>
      <c r="VBS5" s="826"/>
      <c r="VBT5" s="827"/>
      <c r="VBU5" s="827"/>
      <c r="VBV5" s="827"/>
      <c r="VBW5" s="827"/>
      <c r="VBX5" s="827"/>
      <c r="VBY5" s="827"/>
      <c r="VBZ5" s="827"/>
      <c r="VCA5" s="827"/>
      <c r="VCB5" s="827"/>
      <c r="VCC5" s="827"/>
      <c r="VCD5" s="827"/>
      <c r="VCE5" s="827"/>
      <c r="VCF5" s="827"/>
      <c r="VCG5" s="827"/>
      <c r="VCH5" s="827"/>
      <c r="VCI5" s="827"/>
      <c r="VCJ5" s="827"/>
      <c r="VCK5" s="827"/>
      <c r="VCL5" s="827"/>
      <c r="VCM5" s="827"/>
      <c r="VCN5" s="827"/>
      <c r="VCO5" s="827"/>
      <c r="VCP5" s="827"/>
      <c r="VCQ5" s="827"/>
      <c r="VCR5" s="827"/>
      <c r="VCS5" s="827"/>
      <c r="VCT5" s="827"/>
      <c r="VCU5" s="827"/>
      <c r="VCV5" s="827"/>
      <c r="VCW5" s="827"/>
      <c r="VCX5" s="826"/>
      <c r="VCY5" s="827"/>
      <c r="VCZ5" s="827"/>
      <c r="VDA5" s="827"/>
      <c r="VDB5" s="827"/>
      <c r="VDC5" s="827"/>
      <c r="VDD5" s="827"/>
      <c r="VDE5" s="827"/>
      <c r="VDF5" s="827"/>
      <c r="VDG5" s="827"/>
      <c r="VDH5" s="827"/>
      <c r="VDI5" s="827"/>
      <c r="VDJ5" s="827"/>
      <c r="VDK5" s="827"/>
      <c r="VDL5" s="827"/>
      <c r="VDM5" s="827"/>
      <c r="VDN5" s="827"/>
      <c r="VDO5" s="827"/>
      <c r="VDP5" s="827"/>
      <c r="VDQ5" s="827"/>
      <c r="VDR5" s="827"/>
      <c r="VDS5" s="827"/>
      <c r="VDT5" s="827"/>
      <c r="VDU5" s="827"/>
      <c r="VDV5" s="827"/>
      <c r="VDW5" s="827"/>
      <c r="VDX5" s="827"/>
      <c r="VDY5" s="827"/>
      <c r="VDZ5" s="827"/>
      <c r="VEA5" s="827"/>
      <c r="VEB5" s="827"/>
      <c r="VEC5" s="826"/>
      <c r="VED5" s="827"/>
      <c r="VEE5" s="827"/>
      <c r="VEF5" s="827"/>
      <c r="VEG5" s="827"/>
      <c r="VEH5" s="827"/>
      <c r="VEI5" s="827"/>
      <c r="VEJ5" s="827"/>
      <c r="VEK5" s="827"/>
      <c r="VEL5" s="827"/>
      <c r="VEM5" s="827"/>
      <c r="VEN5" s="827"/>
      <c r="VEO5" s="827"/>
      <c r="VEP5" s="827"/>
      <c r="VEQ5" s="827"/>
      <c r="VER5" s="827"/>
      <c r="VES5" s="827"/>
      <c r="VET5" s="827"/>
      <c r="VEU5" s="827"/>
      <c r="VEV5" s="827"/>
      <c r="VEW5" s="827"/>
      <c r="VEX5" s="827"/>
      <c r="VEY5" s="827"/>
      <c r="VEZ5" s="827"/>
      <c r="VFA5" s="827"/>
      <c r="VFB5" s="827"/>
      <c r="VFC5" s="827"/>
      <c r="VFD5" s="827"/>
      <c r="VFE5" s="827"/>
      <c r="VFF5" s="827"/>
      <c r="VFG5" s="827"/>
      <c r="VFH5" s="826"/>
      <c r="VFI5" s="827"/>
      <c r="VFJ5" s="827"/>
      <c r="VFK5" s="827"/>
      <c r="VFL5" s="827"/>
      <c r="VFM5" s="827"/>
      <c r="VFN5" s="827"/>
      <c r="VFO5" s="827"/>
      <c r="VFP5" s="827"/>
      <c r="VFQ5" s="827"/>
      <c r="VFR5" s="827"/>
      <c r="VFS5" s="827"/>
      <c r="VFT5" s="827"/>
      <c r="VFU5" s="827"/>
      <c r="VFV5" s="827"/>
      <c r="VFW5" s="827"/>
      <c r="VFX5" s="827"/>
      <c r="VFY5" s="827"/>
      <c r="VFZ5" s="827"/>
      <c r="VGA5" s="827"/>
      <c r="VGB5" s="827"/>
      <c r="VGC5" s="827"/>
      <c r="VGD5" s="827"/>
      <c r="VGE5" s="827"/>
      <c r="VGF5" s="827"/>
      <c r="VGG5" s="827"/>
      <c r="VGH5" s="827"/>
      <c r="VGI5" s="827"/>
      <c r="VGJ5" s="827"/>
      <c r="VGK5" s="827"/>
      <c r="VGL5" s="827"/>
      <c r="VGM5" s="826"/>
      <c r="VGN5" s="827"/>
      <c r="VGO5" s="827"/>
      <c r="VGP5" s="827"/>
      <c r="VGQ5" s="827"/>
      <c r="VGR5" s="827"/>
      <c r="VGS5" s="827"/>
      <c r="VGT5" s="827"/>
      <c r="VGU5" s="827"/>
      <c r="VGV5" s="827"/>
      <c r="VGW5" s="827"/>
      <c r="VGX5" s="827"/>
      <c r="VGY5" s="827"/>
      <c r="VGZ5" s="827"/>
      <c r="VHA5" s="827"/>
      <c r="VHB5" s="827"/>
      <c r="VHC5" s="827"/>
      <c r="VHD5" s="827"/>
      <c r="VHE5" s="827"/>
      <c r="VHF5" s="827"/>
      <c r="VHG5" s="827"/>
      <c r="VHH5" s="827"/>
      <c r="VHI5" s="827"/>
      <c r="VHJ5" s="827"/>
      <c r="VHK5" s="827"/>
      <c r="VHL5" s="827"/>
      <c r="VHM5" s="827"/>
      <c r="VHN5" s="827"/>
      <c r="VHO5" s="827"/>
      <c r="VHP5" s="827"/>
      <c r="VHQ5" s="827"/>
      <c r="VHR5" s="826"/>
      <c r="VHS5" s="827"/>
      <c r="VHT5" s="827"/>
      <c r="VHU5" s="827"/>
      <c r="VHV5" s="827"/>
      <c r="VHW5" s="827"/>
      <c r="VHX5" s="827"/>
      <c r="VHY5" s="827"/>
      <c r="VHZ5" s="827"/>
      <c r="VIA5" s="827"/>
      <c r="VIB5" s="827"/>
      <c r="VIC5" s="827"/>
      <c r="VID5" s="827"/>
      <c r="VIE5" s="827"/>
      <c r="VIF5" s="827"/>
      <c r="VIG5" s="827"/>
      <c r="VIH5" s="827"/>
      <c r="VII5" s="827"/>
      <c r="VIJ5" s="827"/>
      <c r="VIK5" s="827"/>
      <c r="VIL5" s="827"/>
      <c r="VIM5" s="827"/>
      <c r="VIN5" s="827"/>
      <c r="VIO5" s="827"/>
      <c r="VIP5" s="827"/>
      <c r="VIQ5" s="827"/>
      <c r="VIR5" s="827"/>
      <c r="VIS5" s="827"/>
      <c r="VIT5" s="827"/>
      <c r="VIU5" s="827"/>
      <c r="VIV5" s="827"/>
      <c r="VIW5" s="826"/>
      <c r="VIX5" s="827"/>
      <c r="VIY5" s="827"/>
      <c r="VIZ5" s="827"/>
      <c r="VJA5" s="827"/>
      <c r="VJB5" s="827"/>
      <c r="VJC5" s="827"/>
      <c r="VJD5" s="827"/>
      <c r="VJE5" s="827"/>
      <c r="VJF5" s="827"/>
      <c r="VJG5" s="827"/>
      <c r="VJH5" s="827"/>
      <c r="VJI5" s="827"/>
      <c r="VJJ5" s="827"/>
      <c r="VJK5" s="827"/>
      <c r="VJL5" s="827"/>
      <c r="VJM5" s="827"/>
      <c r="VJN5" s="827"/>
      <c r="VJO5" s="827"/>
      <c r="VJP5" s="827"/>
      <c r="VJQ5" s="827"/>
      <c r="VJR5" s="827"/>
      <c r="VJS5" s="827"/>
      <c r="VJT5" s="827"/>
      <c r="VJU5" s="827"/>
      <c r="VJV5" s="827"/>
      <c r="VJW5" s="827"/>
      <c r="VJX5" s="827"/>
      <c r="VJY5" s="827"/>
      <c r="VJZ5" s="827"/>
      <c r="VKA5" s="827"/>
      <c r="VKB5" s="826"/>
      <c r="VKC5" s="827"/>
      <c r="VKD5" s="827"/>
      <c r="VKE5" s="827"/>
      <c r="VKF5" s="827"/>
      <c r="VKG5" s="827"/>
      <c r="VKH5" s="827"/>
      <c r="VKI5" s="827"/>
      <c r="VKJ5" s="827"/>
      <c r="VKK5" s="827"/>
      <c r="VKL5" s="827"/>
      <c r="VKM5" s="827"/>
      <c r="VKN5" s="827"/>
      <c r="VKO5" s="827"/>
      <c r="VKP5" s="827"/>
      <c r="VKQ5" s="827"/>
      <c r="VKR5" s="827"/>
      <c r="VKS5" s="827"/>
      <c r="VKT5" s="827"/>
      <c r="VKU5" s="827"/>
      <c r="VKV5" s="827"/>
      <c r="VKW5" s="827"/>
      <c r="VKX5" s="827"/>
      <c r="VKY5" s="827"/>
      <c r="VKZ5" s="827"/>
      <c r="VLA5" s="827"/>
      <c r="VLB5" s="827"/>
      <c r="VLC5" s="827"/>
      <c r="VLD5" s="827"/>
      <c r="VLE5" s="827"/>
      <c r="VLF5" s="827"/>
      <c r="VLG5" s="826"/>
      <c r="VLH5" s="827"/>
      <c r="VLI5" s="827"/>
      <c r="VLJ5" s="827"/>
      <c r="VLK5" s="827"/>
      <c r="VLL5" s="827"/>
      <c r="VLM5" s="827"/>
      <c r="VLN5" s="827"/>
      <c r="VLO5" s="827"/>
      <c r="VLP5" s="827"/>
      <c r="VLQ5" s="827"/>
      <c r="VLR5" s="827"/>
      <c r="VLS5" s="827"/>
      <c r="VLT5" s="827"/>
      <c r="VLU5" s="827"/>
      <c r="VLV5" s="827"/>
      <c r="VLW5" s="827"/>
      <c r="VLX5" s="827"/>
      <c r="VLY5" s="827"/>
      <c r="VLZ5" s="827"/>
      <c r="VMA5" s="827"/>
      <c r="VMB5" s="827"/>
      <c r="VMC5" s="827"/>
      <c r="VMD5" s="827"/>
      <c r="VME5" s="827"/>
      <c r="VMF5" s="827"/>
      <c r="VMG5" s="827"/>
      <c r="VMH5" s="827"/>
      <c r="VMI5" s="827"/>
      <c r="VMJ5" s="827"/>
      <c r="VMK5" s="827"/>
      <c r="VML5" s="826"/>
      <c r="VMM5" s="827"/>
      <c r="VMN5" s="827"/>
      <c r="VMO5" s="827"/>
      <c r="VMP5" s="827"/>
      <c r="VMQ5" s="827"/>
      <c r="VMR5" s="827"/>
      <c r="VMS5" s="827"/>
      <c r="VMT5" s="827"/>
      <c r="VMU5" s="827"/>
      <c r="VMV5" s="827"/>
      <c r="VMW5" s="827"/>
      <c r="VMX5" s="827"/>
      <c r="VMY5" s="827"/>
      <c r="VMZ5" s="827"/>
      <c r="VNA5" s="827"/>
      <c r="VNB5" s="827"/>
      <c r="VNC5" s="827"/>
      <c r="VND5" s="827"/>
      <c r="VNE5" s="827"/>
      <c r="VNF5" s="827"/>
      <c r="VNG5" s="827"/>
      <c r="VNH5" s="827"/>
      <c r="VNI5" s="827"/>
      <c r="VNJ5" s="827"/>
      <c r="VNK5" s="827"/>
      <c r="VNL5" s="827"/>
      <c r="VNM5" s="827"/>
      <c r="VNN5" s="827"/>
      <c r="VNO5" s="827"/>
      <c r="VNP5" s="827"/>
      <c r="VNQ5" s="826"/>
      <c r="VNR5" s="827"/>
      <c r="VNS5" s="827"/>
      <c r="VNT5" s="827"/>
      <c r="VNU5" s="827"/>
      <c r="VNV5" s="827"/>
      <c r="VNW5" s="827"/>
      <c r="VNX5" s="827"/>
      <c r="VNY5" s="827"/>
      <c r="VNZ5" s="827"/>
      <c r="VOA5" s="827"/>
      <c r="VOB5" s="827"/>
      <c r="VOC5" s="827"/>
      <c r="VOD5" s="827"/>
      <c r="VOE5" s="827"/>
      <c r="VOF5" s="827"/>
      <c r="VOG5" s="827"/>
      <c r="VOH5" s="827"/>
      <c r="VOI5" s="827"/>
      <c r="VOJ5" s="827"/>
      <c r="VOK5" s="827"/>
      <c r="VOL5" s="827"/>
      <c r="VOM5" s="827"/>
      <c r="VON5" s="827"/>
      <c r="VOO5" s="827"/>
      <c r="VOP5" s="827"/>
      <c r="VOQ5" s="827"/>
      <c r="VOR5" s="827"/>
      <c r="VOS5" s="827"/>
      <c r="VOT5" s="827"/>
      <c r="VOU5" s="827"/>
      <c r="VOV5" s="826"/>
      <c r="VOW5" s="827"/>
      <c r="VOX5" s="827"/>
      <c r="VOY5" s="827"/>
      <c r="VOZ5" s="827"/>
      <c r="VPA5" s="827"/>
      <c r="VPB5" s="827"/>
      <c r="VPC5" s="827"/>
      <c r="VPD5" s="827"/>
      <c r="VPE5" s="827"/>
      <c r="VPF5" s="827"/>
      <c r="VPG5" s="827"/>
      <c r="VPH5" s="827"/>
      <c r="VPI5" s="827"/>
      <c r="VPJ5" s="827"/>
      <c r="VPK5" s="827"/>
      <c r="VPL5" s="827"/>
      <c r="VPM5" s="827"/>
      <c r="VPN5" s="827"/>
      <c r="VPO5" s="827"/>
      <c r="VPP5" s="827"/>
      <c r="VPQ5" s="827"/>
      <c r="VPR5" s="827"/>
      <c r="VPS5" s="827"/>
      <c r="VPT5" s="827"/>
      <c r="VPU5" s="827"/>
      <c r="VPV5" s="827"/>
      <c r="VPW5" s="827"/>
      <c r="VPX5" s="827"/>
      <c r="VPY5" s="827"/>
      <c r="VPZ5" s="827"/>
      <c r="VQA5" s="826"/>
      <c r="VQB5" s="827"/>
      <c r="VQC5" s="827"/>
      <c r="VQD5" s="827"/>
      <c r="VQE5" s="827"/>
      <c r="VQF5" s="827"/>
      <c r="VQG5" s="827"/>
      <c r="VQH5" s="827"/>
      <c r="VQI5" s="827"/>
      <c r="VQJ5" s="827"/>
      <c r="VQK5" s="827"/>
      <c r="VQL5" s="827"/>
      <c r="VQM5" s="827"/>
      <c r="VQN5" s="827"/>
      <c r="VQO5" s="827"/>
      <c r="VQP5" s="827"/>
      <c r="VQQ5" s="827"/>
      <c r="VQR5" s="827"/>
      <c r="VQS5" s="827"/>
      <c r="VQT5" s="827"/>
      <c r="VQU5" s="827"/>
      <c r="VQV5" s="827"/>
      <c r="VQW5" s="827"/>
      <c r="VQX5" s="827"/>
      <c r="VQY5" s="827"/>
      <c r="VQZ5" s="827"/>
      <c r="VRA5" s="827"/>
      <c r="VRB5" s="827"/>
      <c r="VRC5" s="827"/>
      <c r="VRD5" s="827"/>
      <c r="VRE5" s="827"/>
      <c r="VRF5" s="826"/>
      <c r="VRG5" s="827"/>
      <c r="VRH5" s="827"/>
      <c r="VRI5" s="827"/>
      <c r="VRJ5" s="827"/>
      <c r="VRK5" s="827"/>
      <c r="VRL5" s="827"/>
      <c r="VRM5" s="827"/>
      <c r="VRN5" s="827"/>
      <c r="VRO5" s="827"/>
      <c r="VRP5" s="827"/>
      <c r="VRQ5" s="827"/>
      <c r="VRR5" s="827"/>
      <c r="VRS5" s="827"/>
      <c r="VRT5" s="827"/>
      <c r="VRU5" s="827"/>
      <c r="VRV5" s="827"/>
      <c r="VRW5" s="827"/>
      <c r="VRX5" s="827"/>
      <c r="VRY5" s="827"/>
      <c r="VRZ5" s="827"/>
      <c r="VSA5" s="827"/>
      <c r="VSB5" s="827"/>
      <c r="VSC5" s="827"/>
      <c r="VSD5" s="827"/>
      <c r="VSE5" s="827"/>
      <c r="VSF5" s="827"/>
      <c r="VSG5" s="827"/>
      <c r="VSH5" s="827"/>
      <c r="VSI5" s="827"/>
      <c r="VSJ5" s="827"/>
      <c r="VSK5" s="826"/>
      <c r="VSL5" s="827"/>
      <c r="VSM5" s="827"/>
      <c r="VSN5" s="827"/>
      <c r="VSO5" s="827"/>
      <c r="VSP5" s="827"/>
      <c r="VSQ5" s="827"/>
      <c r="VSR5" s="827"/>
      <c r="VSS5" s="827"/>
      <c r="VST5" s="827"/>
      <c r="VSU5" s="827"/>
      <c r="VSV5" s="827"/>
      <c r="VSW5" s="827"/>
      <c r="VSX5" s="827"/>
      <c r="VSY5" s="827"/>
      <c r="VSZ5" s="827"/>
      <c r="VTA5" s="827"/>
      <c r="VTB5" s="827"/>
      <c r="VTC5" s="827"/>
      <c r="VTD5" s="827"/>
      <c r="VTE5" s="827"/>
      <c r="VTF5" s="827"/>
      <c r="VTG5" s="827"/>
      <c r="VTH5" s="827"/>
      <c r="VTI5" s="827"/>
      <c r="VTJ5" s="827"/>
      <c r="VTK5" s="827"/>
      <c r="VTL5" s="827"/>
      <c r="VTM5" s="827"/>
      <c r="VTN5" s="827"/>
      <c r="VTO5" s="827"/>
      <c r="VTP5" s="826"/>
      <c r="VTQ5" s="827"/>
      <c r="VTR5" s="827"/>
      <c r="VTS5" s="827"/>
      <c r="VTT5" s="827"/>
      <c r="VTU5" s="827"/>
      <c r="VTV5" s="827"/>
      <c r="VTW5" s="827"/>
      <c r="VTX5" s="827"/>
      <c r="VTY5" s="827"/>
      <c r="VTZ5" s="827"/>
      <c r="VUA5" s="827"/>
      <c r="VUB5" s="827"/>
      <c r="VUC5" s="827"/>
      <c r="VUD5" s="827"/>
      <c r="VUE5" s="827"/>
      <c r="VUF5" s="827"/>
      <c r="VUG5" s="827"/>
      <c r="VUH5" s="827"/>
      <c r="VUI5" s="827"/>
      <c r="VUJ5" s="827"/>
      <c r="VUK5" s="827"/>
      <c r="VUL5" s="827"/>
      <c r="VUM5" s="827"/>
      <c r="VUN5" s="827"/>
      <c r="VUO5" s="827"/>
      <c r="VUP5" s="827"/>
      <c r="VUQ5" s="827"/>
      <c r="VUR5" s="827"/>
      <c r="VUS5" s="827"/>
      <c r="VUT5" s="827"/>
      <c r="VUU5" s="826"/>
      <c r="VUV5" s="827"/>
      <c r="VUW5" s="827"/>
      <c r="VUX5" s="827"/>
      <c r="VUY5" s="827"/>
      <c r="VUZ5" s="827"/>
      <c r="VVA5" s="827"/>
      <c r="VVB5" s="827"/>
      <c r="VVC5" s="827"/>
      <c r="VVD5" s="827"/>
      <c r="VVE5" s="827"/>
      <c r="VVF5" s="827"/>
      <c r="VVG5" s="827"/>
      <c r="VVH5" s="827"/>
      <c r="VVI5" s="827"/>
      <c r="VVJ5" s="827"/>
      <c r="VVK5" s="827"/>
      <c r="VVL5" s="827"/>
      <c r="VVM5" s="827"/>
      <c r="VVN5" s="827"/>
      <c r="VVO5" s="827"/>
      <c r="VVP5" s="827"/>
      <c r="VVQ5" s="827"/>
      <c r="VVR5" s="827"/>
      <c r="VVS5" s="827"/>
      <c r="VVT5" s="827"/>
      <c r="VVU5" s="827"/>
      <c r="VVV5" s="827"/>
      <c r="VVW5" s="827"/>
      <c r="VVX5" s="827"/>
      <c r="VVY5" s="827"/>
      <c r="VVZ5" s="826"/>
      <c r="VWA5" s="827"/>
      <c r="VWB5" s="827"/>
      <c r="VWC5" s="827"/>
      <c r="VWD5" s="827"/>
      <c r="VWE5" s="827"/>
      <c r="VWF5" s="827"/>
      <c r="VWG5" s="827"/>
      <c r="VWH5" s="827"/>
      <c r="VWI5" s="827"/>
      <c r="VWJ5" s="827"/>
      <c r="VWK5" s="827"/>
      <c r="VWL5" s="827"/>
      <c r="VWM5" s="827"/>
      <c r="VWN5" s="827"/>
      <c r="VWO5" s="827"/>
      <c r="VWP5" s="827"/>
      <c r="VWQ5" s="827"/>
      <c r="VWR5" s="827"/>
      <c r="VWS5" s="827"/>
      <c r="VWT5" s="827"/>
      <c r="VWU5" s="827"/>
      <c r="VWV5" s="827"/>
      <c r="VWW5" s="827"/>
      <c r="VWX5" s="827"/>
      <c r="VWY5" s="827"/>
      <c r="VWZ5" s="827"/>
      <c r="VXA5" s="827"/>
      <c r="VXB5" s="827"/>
      <c r="VXC5" s="827"/>
      <c r="VXD5" s="827"/>
      <c r="VXE5" s="826"/>
      <c r="VXF5" s="827"/>
      <c r="VXG5" s="827"/>
      <c r="VXH5" s="827"/>
      <c r="VXI5" s="827"/>
      <c r="VXJ5" s="827"/>
      <c r="VXK5" s="827"/>
      <c r="VXL5" s="827"/>
      <c r="VXM5" s="827"/>
      <c r="VXN5" s="827"/>
      <c r="VXO5" s="827"/>
      <c r="VXP5" s="827"/>
      <c r="VXQ5" s="827"/>
      <c r="VXR5" s="827"/>
      <c r="VXS5" s="827"/>
      <c r="VXT5" s="827"/>
      <c r="VXU5" s="827"/>
      <c r="VXV5" s="827"/>
      <c r="VXW5" s="827"/>
      <c r="VXX5" s="827"/>
      <c r="VXY5" s="827"/>
      <c r="VXZ5" s="827"/>
      <c r="VYA5" s="827"/>
      <c r="VYB5" s="827"/>
      <c r="VYC5" s="827"/>
      <c r="VYD5" s="827"/>
      <c r="VYE5" s="827"/>
      <c r="VYF5" s="827"/>
      <c r="VYG5" s="827"/>
      <c r="VYH5" s="827"/>
      <c r="VYI5" s="827"/>
      <c r="VYJ5" s="826"/>
      <c r="VYK5" s="827"/>
      <c r="VYL5" s="827"/>
      <c r="VYM5" s="827"/>
      <c r="VYN5" s="827"/>
      <c r="VYO5" s="827"/>
      <c r="VYP5" s="827"/>
      <c r="VYQ5" s="827"/>
      <c r="VYR5" s="827"/>
      <c r="VYS5" s="827"/>
      <c r="VYT5" s="827"/>
      <c r="VYU5" s="827"/>
      <c r="VYV5" s="827"/>
      <c r="VYW5" s="827"/>
      <c r="VYX5" s="827"/>
      <c r="VYY5" s="827"/>
      <c r="VYZ5" s="827"/>
      <c r="VZA5" s="827"/>
      <c r="VZB5" s="827"/>
      <c r="VZC5" s="827"/>
      <c r="VZD5" s="827"/>
      <c r="VZE5" s="827"/>
      <c r="VZF5" s="827"/>
      <c r="VZG5" s="827"/>
      <c r="VZH5" s="827"/>
      <c r="VZI5" s="827"/>
      <c r="VZJ5" s="827"/>
      <c r="VZK5" s="827"/>
      <c r="VZL5" s="827"/>
      <c r="VZM5" s="827"/>
      <c r="VZN5" s="827"/>
      <c r="VZO5" s="826"/>
      <c r="VZP5" s="827"/>
      <c r="VZQ5" s="827"/>
      <c r="VZR5" s="827"/>
      <c r="VZS5" s="827"/>
      <c r="VZT5" s="827"/>
      <c r="VZU5" s="827"/>
      <c r="VZV5" s="827"/>
      <c r="VZW5" s="827"/>
      <c r="VZX5" s="827"/>
      <c r="VZY5" s="827"/>
      <c r="VZZ5" s="827"/>
      <c r="WAA5" s="827"/>
      <c r="WAB5" s="827"/>
      <c r="WAC5" s="827"/>
      <c r="WAD5" s="827"/>
      <c r="WAE5" s="827"/>
      <c r="WAF5" s="827"/>
      <c r="WAG5" s="827"/>
      <c r="WAH5" s="827"/>
      <c r="WAI5" s="827"/>
      <c r="WAJ5" s="827"/>
      <c r="WAK5" s="827"/>
      <c r="WAL5" s="827"/>
      <c r="WAM5" s="827"/>
      <c r="WAN5" s="827"/>
      <c r="WAO5" s="827"/>
      <c r="WAP5" s="827"/>
      <c r="WAQ5" s="827"/>
      <c r="WAR5" s="827"/>
      <c r="WAS5" s="827"/>
      <c r="WAT5" s="826"/>
      <c r="WAU5" s="827"/>
      <c r="WAV5" s="827"/>
      <c r="WAW5" s="827"/>
      <c r="WAX5" s="827"/>
      <c r="WAY5" s="827"/>
      <c r="WAZ5" s="827"/>
      <c r="WBA5" s="827"/>
      <c r="WBB5" s="827"/>
      <c r="WBC5" s="827"/>
      <c r="WBD5" s="827"/>
      <c r="WBE5" s="827"/>
      <c r="WBF5" s="827"/>
      <c r="WBG5" s="827"/>
      <c r="WBH5" s="827"/>
      <c r="WBI5" s="827"/>
      <c r="WBJ5" s="827"/>
      <c r="WBK5" s="827"/>
      <c r="WBL5" s="827"/>
      <c r="WBM5" s="827"/>
      <c r="WBN5" s="827"/>
      <c r="WBO5" s="827"/>
      <c r="WBP5" s="827"/>
      <c r="WBQ5" s="827"/>
      <c r="WBR5" s="827"/>
      <c r="WBS5" s="827"/>
      <c r="WBT5" s="827"/>
      <c r="WBU5" s="827"/>
      <c r="WBV5" s="827"/>
      <c r="WBW5" s="827"/>
      <c r="WBX5" s="827"/>
      <c r="WBY5" s="826"/>
      <c r="WBZ5" s="827"/>
      <c r="WCA5" s="827"/>
      <c r="WCB5" s="827"/>
      <c r="WCC5" s="827"/>
      <c r="WCD5" s="827"/>
      <c r="WCE5" s="827"/>
      <c r="WCF5" s="827"/>
      <c r="WCG5" s="827"/>
      <c r="WCH5" s="827"/>
      <c r="WCI5" s="827"/>
      <c r="WCJ5" s="827"/>
      <c r="WCK5" s="827"/>
      <c r="WCL5" s="827"/>
      <c r="WCM5" s="827"/>
      <c r="WCN5" s="827"/>
      <c r="WCO5" s="827"/>
      <c r="WCP5" s="827"/>
      <c r="WCQ5" s="827"/>
      <c r="WCR5" s="827"/>
      <c r="WCS5" s="827"/>
      <c r="WCT5" s="827"/>
      <c r="WCU5" s="827"/>
      <c r="WCV5" s="827"/>
      <c r="WCW5" s="827"/>
      <c r="WCX5" s="827"/>
      <c r="WCY5" s="827"/>
      <c r="WCZ5" s="827"/>
      <c r="WDA5" s="827"/>
      <c r="WDB5" s="827"/>
      <c r="WDC5" s="827"/>
      <c r="WDD5" s="826"/>
      <c r="WDE5" s="827"/>
      <c r="WDF5" s="827"/>
      <c r="WDG5" s="827"/>
      <c r="WDH5" s="827"/>
      <c r="WDI5" s="827"/>
      <c r="WDJ5" s="827"/>
      <c r="WDK5" s="827"/>
      <c r="WDL5" s="827"/>
      <c r="WDM5" s="827"/>
      <c r="WDN5" s="827"/>
      <c r="WDO5" s="827"/>
      <c r="WDP5" s="827"/>
      <c r="WDQ5" s="827"/>
      <c r="WDR5" s="827"/>
      <c r="WDS5" s="827"/>
      <c r="WDT5" s="827"/>
      <c r="WDU5" s="827"/>
      <c r="WDV5" s="827"/>
      <c r="WDW5" s="827"/>
      <c r="WDX5" s="827"/>
      <c r="WDY5" s="827"/>
      <c r="WDZ5" s="827"/>
      <c r="WEA5" s="827"/>
      <c r="WEB5" s="827"/>
      <c r="WEC5" s="827"/>
      <c r="WED5" s="827"/>
      <c r="WEE5" s="827"/>
      <c r="WEF5" s="827"/>
      <c r="WEG5" s="827"/>
      <c r="WEH5" s="827"/>
      <c r="WEI5" s="826"/>
      <c r="WEJ5" s="827"/>
      <c r="WEK5" s="827"/>
      <c r="WEL5" s="827"/>
      <c r="WEM5" s="827"/>
      <c r="WEN5" s="827"/>
      <c r="WEO5" s="827"/>
      <c r="WEP5" s="827"/>
      <c r="WEQ5" s="827"/>
      <c r="WER5" s="827"/>
      <c r="WES5" s="827"/>
      <c r="WET5" s="827"/>
      <c r="WEU5" s="827"/>
      <c r="WEV5" s="827"/>
      <c r="WEW5" s="827"/>
      <c r="WEX5" s="827"/>
      <c r="WEY5" s="827"/>
      <c r="WEZ5" s="827"/>
      <c r="WFA5" s="827"/>
      <c r="WFB5" s="827"/>
      <c r="WFC5" s="827"/>
      <c r="WFD5" s="827"/>
      <c r="WFE5" s="827"/>
      <c r="WFF5" s="827"/>
      <c r="WFG5" s="827"/>
      <c r="WFH5" s="827"/>
      <c r="WFI5" s="827"/>
      <c r="WFJ5" s="827"/>
      <c r="WFK5" s="827"/>
      <c r="WFL5" s="827"/>
      <c r="WFM5" s="827"/>
      <c r="WFN5" s="826"/>
      <c r="WFO5" s="827"/>
      <c r="WFP5" s="827"/>
      <c r="WFQ5" s="827"/>
      <c r="WFR5" s="827"/>
      <c r="WFS5" s="827"/>
      <c r="WFT5" s="827"/>
      <c r="WFU5" s="827"/>
      <c r="WFV5" s="827"/>
      <c r="WFW5" s="827"/>
      <c r="WFX5" s="827"/>
      <c r="WFY5" s="827"/>
      <c r="WFZ5" s="827"/>
      <c r="WGA5" s="827"/>
      <c r="WGB5" s="827"/>
      <c r="WGC5" s="827"/>
      <c r="WGD5" s="827"/>
      <c r="WGE5" s="827"/>
      <c r="WGF5" s="827"/>
      <c r="WGG5" s="827"/>
      <c r="WGH5" s="827"/>
      <c r="WGI5" s="827"/>
      <c r="WGJ5" s="827"/>
      <c r="WGK5" s="827"/>
      <c r="WGL5" s="827"/>
      <c r="WGM5" s="827"/>
      <c r="WGN5" s="827"/>
      <c r="WGO5" s="827"/>
      <c r="WGP5" s="827"/>
      <c r="WGQ5" s="827"/>
      <c r="WGR5" s="827"/>
      <c r="WGS5" s="826"/>
      <c r="WGT5" s="827"/>
      <c r="WGU5" s="827"/>
      <c r="WGV5" s="827"/>
      <c r="WGW5" s="827"/>
      <c r="WGX5" s="827"/>
      <c r="WGY5" s="827"/>
      <c r="WGZ5" s="827"/>
      <c r="WHA5" s="827"/>
      <c r="WHB5" s="827"/>
      <c r="WHC5" s="827"/>
      <c r="WHD5" s="827"/>
      <c r="WHE5" s="827"/>
      <c r="WHF5" s="827"/>
      <c r="WHG5" s="827"/>
      <c r="WHH5" s="827"/>
      <c r="WHI5" s="827"/>
      <c r="WHJ5" s="827"/>
      <c r="WHK5" s="827"/>
      <c r="WHL5" s="827"/>
      <c r="WHM5" s="827"/>
      <c r="WHN5" s="827"/>
      <c r="WHO5" s="827"/>
      <c r="WHP5" s="827"/>
      <c r="WHQ5" s="827"/>
      <c r="WHR5" s="827"/>
      <c r="WHS5" s="827"/>
      <c r="WHT5" s="827"/>
      <c r="WHU5" s="827"/>
      <c r="WHV5" s="827"/>
      <c r="WHW5" s="827"/>
      <c r="WHX5" s="826"/>
      <c r="WHY5" s="827"/>
      <c r="WHZ5" s="827"/>
      <c r="WIA5" s="827"/>
      <c r="WIB5" s="827"/>
      <c r="WIC5" s="827"/>
      <c r="WID5" s="827"/>
      <c r="WIE5" s="827"/>
      <c r="WIF5" s="827"/>
      <c r="WIG5" s="827"/>
      <c r="WIH5" s="827"/>
      <c r="WII5" s="827"/>
      <c r="WIJ5" s="827"/>
      <c r="WIK5" s="827"/>
      <c r="WIL5" s="827"/>
      <c r="WIM5" s="827"/>
      <c r="WIN5" s="827"/>
      <c r="WIO5" s="827"/>
      <c r="WIP5" s="827"/>
      <c r="WIQ5" s="827"/>
      <c r="WIR5" s="827"/>
      <c r="WIS5" s="827"/>
      <c r="WIT5" s="827"/>
      <c r="WIU5" s="827"/>
      <c r="WIV5" s="827"/>
      <c r="WIW5" s="827"/>
      <c r="WIX5" s="827"/>
      <c r="WIY5" s="827"/>
      <c r="WIZ5" s="827"/>
      <c r="WJA5" s="827"/>
      <c r="WJB5" s="827"/>
      <c r="WJC5" s="826"/>
      <c r="WJD5" s="827"/>
      <c r="WJE5" s="827"/>
      <c r="WJF5" s="827"/>
      <c r="WJG5" s="827"/>
      <c r="WJH5" s="827"/>
      <c r="WJI5" s="827"/>
      <c r="WJJ5" s="827"/>
      <c r="WJK5" s="827"/>
      <c r="WJL5" s="827"/>
      <c r="WJM5" s="827"/>
      <c r="WJN5" s="827"/>
      <c r="WJO5" s="827"/>
      <c r="WJP5" s="827"/>
      <c r="WJQ5" s="827"/>
      <c r="WJR5" s="827"/>
      <c r="WJS5" s="827"/>
      <c r="WJT5" s="827"/>
      <c r="WJU5" s="827"/>
      <c r="WJV5" s="827"/>
      <c r="WJW5" s="827"/>
      <c r="WJX5" s="827"/>
      <c r="WJY5" s="827"/>
      <c r="WJZ5" s="827"/>
      <c r="WKA5" s="827"/>
      <c r="WKB5" s="827"/>
      <c r="WKC5" s="827"/>
      <c r="WKD5" s="827"/>
      <c r="WKE5" s="827"/>
      <c r="WKF5" s="827"/>
      <c r="WKG5" s="827"/>
      <c r="WKH5" s="826"/>
      <c r="WKI5" s="827"/>
      <c r="WKJ5" s="827"/>
      <c r="WKK5" s="827"/>
      <c r="WKL5" s="827"/>
      <c r="WKM5" s="827"/>
      <c r="WKN5" s="827"/>
      <c r="WKO5" s="827"/>
      <c r="WKP5" s="827"/>
      <c r="WKQ5" s="827"/>
      <c r="WKR5" s="827"/>
      <c r="WKS5" s="827"/>
      <c r="WKT5" s="827"/>
      <c r="WKU5" s="827"/>
      <c r="WKV5" s="827"/>
      <c r="WKW5" s="827"/>
      <c r="WKX5" s="827"/>
      <c r="WKY5" s="827"/>
      <c r="WKZ5" s="827"/>
      <c r="WLA5" s="827"/>
      <c r="WLB5" s="827"/>
      <c r="WLC5" s="827"/>
      <c r="WLD5" s="827"/>
      <c r="WLE5" s="827"/>
      <c r="WLF5" s="827"/>
      <c r="WLG5" s="827"/>
      <c r="WLH5" s="827"/>
      <c r="WLI5" s="827"/>
      <c r="WLJ5" s="827"/>
      <c r="WLK5" s="827"/>
      <c r="WLL5" s="827"/>
      <c r="WLM5" s="826"/>
      <c r="WLN5" s="827"/>
      <c r="WLO5" s="827"/>
      <c r="WLP5" s="827"/>
      <c r="WLQ5" s="827"/>
      <c r="WLR5" s="827"/>
      <c r="WLS5" s="827"/>
      <c r="WLT5" s="827"/>
      <c r="WLU5" s="827"/>
      <c r="WLV5" s="827"/>
      <c r="WLW5" s="827"/>
      <c r="WLX5" s="827"/>
      <c r="WLY5" s="827"/>
      <c r="WLZ5" s="827"/>
      <c r="WMA5" s="827"/>
      <c r="WMB5" s="827"/>
      <c r="WMC5" s="827"/>
      <c r="WMD5" s="827"/>
      <c r="WME5" s="827"/>
      <c r="WMF5" s="827"/>
      <c r="WMG5" s="827"/>
      <c r="WMH5" s="827"/>
      <c r="WMI5" s="827"/>
      <c r="WMJ5" s="827"/>
      <c r="WMK5" s="827"/>
      <c r="WML5" s="827"/>
      <c r="WMM5" s="827"/>
      <c r="WMN5" s="827"/>
      <c r="WMO5" s="827"/>
      <c r="WMP5" s="827"/>
      <c r="WMQ5" s="827"/>
      <c r="WMR5" s="826"/>
      <c r="WMS5" s="827"/>
      <c r="WMT5" s="827"/>
      <c r="WMU5" s="827"/>
      <c r="WMV5" s="827"/>
      <c r="WMW5" s="827"/>
      <c r="WMX5" s="827"/>
      <c r="WMY5" s="827"/>
      <c r="WMZ5" s="827"/>
      <c r="WNA5" s="827"/>
      <c r="WNB5" s="827"/>
      <c r="WNC5" s="827"/>
      <c r="WND5" s="827"/>
      <c r="WNE5" s="827"/>
      <c r="WNF5" s="827"/>
      <c r="WNG5" s="827"/>
      <c r="WNH5" s="827"/>
      <c r="WNI5" s="827"/>
      <c r="WNJ5" s="827"/>
      <c r="WNK5" s="827"/>
      <c r="WNL5" s="827"/>
      <c r="WNM5" s="827"/>
      <c r="WNN5" s="827"/>
      <c r="WNO5" s="827"/>
      <c r="WNP5" s="827"/>
      <c r="WNQ5" s="827"/>
      <c r="WNR5" s="827"/>
      <c r="WNS5" s="827"/>
      <c r="WNT5" s="827"/>
      <c r="WNU5" s="827"/>
      <c r="WNV5" s="827"/>
      <c r="WNW5" s="826"/>
      <c r="WNX5" s="827"/>
      <c r="WNY5" s="827"/>
      <c r="WNZ5" s="827"/>
      <c r="WOA5" s="827"/>
      <c r="WOB5" s="827"/>
      <c r="WOC5" s="827"/>
      <c r="WOD5" s="827"/>
      <c r="WOE5" s="827"/>
      <c r="WOF5" s="827"/>
      <c r="WOG5" s="827"/>
      <c r="WOH5" s="827"/>
      <c r="WOI5" s="827"/>
      <c r="WOJ5" s="827"/>
      <c r="WOK5" s="827"/>
      <c r="WOL5" s="827"/>
      <c r="WOM5" s="827"/>
      <c r="WON5" s="827"/>
      <c r="WOO5" s="827"/>
      <c r="WOP5" s="827"/>
      <c r="WOQ5" s="827"/>
      <c r="WOR5" s="827"/>
      <c r="WOS5" s="827"/>
      <c r="WOT5" s="827"/>
      <c r="WOU5" s="827"/>
      <c r="WOV5" s="827"/>
      <c r="WOW5" s="827"/>
      <c r="WOX5" s="827"/>
      <c r="WOY5" s="827"/>
      <c r="WOZ5" s="827"/>
      <c r="WPA5" s="827"/>
      <c r="WPB5" s="826"/>
      <c r="WPC5" s="827"/>
      <c r="WPD5" s="827"/>
      <c r="WPE5" s="827"/>
      <c r="WPF5" s="827"/>
      <c r="WPG5" s="827"/>
      <c r="WPH5" s="827"/>
      <c r="WPI5" s="827"/>
      <c r="WPJ5" s="827"/>
      <c r="WPK5" s="827"/>
      <c r="WPL5" s="827"/>
      <c r="WPM5" s="827"/>
      <c r="WPN5" s="827"/>
      <c r="WPO5" s="827"/>
      <c r="WPP5" s="827"/>
      <c r="WPQ5" s="827"/>
      <c r="WPR5" s="827"/>
      <c r="WPS5" s="827"/>
      <c r="WPT5" s="827"/>
      <c r="WPU5" s="827"/>
      <c r="WPV5" s="827"/>
      <c r="WPW5" s="827"/>
      <c r="WPX5" s="827"/>
      <c r="WPY5" s="827"/>
      <c r="WPZ5" s="827"/>
      <c r="WQA5" s="827"/>
      <c r="WQB5" s="827"/>
      <c r="WQC5" s="827"/>
      <c r="WQD5" s="827"/>
      <c r="WQE5" s="827"/>
      <c r="WQF5" s="827"/>
      <c r="WQG5" s="826"/>
      <c r="WQH5" s="827"/>
      <c r="WQI5" s="827"/>
      <c r="WQJ5" s="827"/>
      <c r="WQK5" s="827"/>
      <c r="WQL5" s="827"/>
      <c r="WQM5" s="827"/>
      <c r="WQN5" s="827"/>
      <c r="WQO5" s="827"/>
      <c r="WQP5" s="827"/>
      <c r="WQQ5" s="827"/>
      <c r="WQR5" s="827"/>
      <c r="WQS5" s="827"/>
      <c r="WQT5" s="827"/>
      <c r="WQU5" s="827"/>
      <c r="WQV5" s="827"/>
      <c r="WQW5" s="827"/>
      <c r="WQX5" s="827"/>
      <c r="WQY5" s="827"/>
      <c r="WQZ5" s="827"/>
      <c r="WRA5" s="827"/>
      <c r="WRB5" s="827"/>
      <c r="WRC5" s="827"/>
      <c r="WRD5" s="827"/>
      <c r="WRE5" s="827"/>
      <c r="WRF5" s="827"/>
      <c r="WRG5" s="827"/>
      <c r="WRH5" s="827"/>
      <c r="WRI5" s="827"/>
      <c r="WRJ5" s="827"/>
      <c r="WRK5" s="827"/>
      <c r="WRL5" s="826"/>
      <c r="WRM5" s="827"/>
      <c r="WRN5" s="827"/>
      <c r="WRO5" s="827"/>
      <c r="WRP5" s="827"/>
      <c r="WRQ5" s="827"/>
      <c r="WRR5" s="827"/>
      <c r="WRS5" s="827"/>
      <c r="WRT5" s="827"/>
      <c r="WRU5" s="827"/>
      <c r="WRV5" s="827"/>
      <c r="WRW5" s="827"/>
      <c r="WRX5" s="827"/>
      <c r="WRY5" s="827"/>
      <c r="WRZ5" s="827"/>
      <c r="WSA5" s="827"/>
      <c r="WSB5" s="827"/>
      <c r="WSC5" s="827"/>
      <c r="WSD5" s="827"/>
      <c r="WSE5" s="827"/>
      <c r="WSF5" s="827"/>
      <c r="WSG5" s="827"/>
      <c r="WSH5" s="827"/>
      <c r="WSI5" s="827"/>
      <c r="WSJ5" s="827"/>
      <c r="WSK5" s="827"/>
      <c r="WSL5" s="827"/>
      <c r="WSM5" s="827"/>
      <c r="WSN5" s="827"/>
      <c r="WSO5" s="827"/>
      <c r="WSP5" s="827"/>
      <c r="WSQ5" s="826"/>
      <c r="WSR5" s="827"/>
      <c r="WSS5" s="827"/>
      <c r="WST5" s="827"/>
      <c r="WSU5" s="827"/>
      <c r="WSV5" s="827"/>
      <c r="WSW5" s="827"/>
      <c r="WSX5" s="827"/>
      <c r="WSY5" s="827"/>
      <c r="WSZ5" s="827"/>
      <c r="WTA5" s="827"/>
      <c r="WTB5" s="827"/>
      <c r="WTC5" s="827"/>
      <c r="WTD5" s="827"/>
      <c r="WTE5" s="827"/>
      <c r="WTF5" s="827"/>
      <c r="WTG5" s="827"/>
      <c r="WTH5" s="827"/>
      <c r="WTI5" s="827"/>
      <c r="WTJ5" s="827"/>
      <c r="WTK5" s="827"/>
      <c r="WTL5" s="827"/>
      <c r="WTM5" s="827"/>
      <c r="WTN5" s="827"/>
      <c r="WTO5" s="827"/>
      <c r="WTP5" s="827"/>
      <c r="WTQ5" s="827"/>
      <c r="WTR5" s="827"/>
      <c r="WTS5" s="827"/>
      <c r="WTT5" s="827"/>
      <c r="WTU5" s="827"/>
      <c r="WTV5" s="826"/>
      <c r="WTW5" s="827"/>
      <c r="WTX5" s="827"/>
      <c r="WTY5" s="827"/>
      <c r="WTZ5" s="827"/>
      <c r="WUA5" s="827"/>
      <c r="WUB5" s="827"/>
      <c r="WUC5" s="827"/>
      <c r="WUD5" s="827"/>
      <c r="WUE5" s="827"/>
      <c r="WUF5" s="827"/>
      <c r="WUG5" s="827"/>
      <c r="WUH5" s="827"/>
      <c r="WUI5" s="827"/>
      <c r="WUJ5" s="827"/>
      <c r="WUK5" s="827"/>
      <c r="WUL5" s="827"/>
      <c r="WUM5" s="827"/>
      <c r="WUN5" s="827"/>
      <c r="WUO5" s="827"/>
      <c r="WUP5" s="827"/>
      <c r="WUQ5" s="827"/>
      <c r="WUR5" s="827"/>
      <c r="WUS5" s="827"/>
      <c r="WUT5" s="827"/>
      <c r="WUU5" s="827"/>
      <c r="WUV5" s="827"/>
      <c r="WUW5" s="827"/>
      <c r="WUX5" s="827"/>
      <c r="WUY5" s="827"/>
      <c r="WUZ5" s="827"/>
      <c r="WVA5" s="826"/>
      <c r="WVB5" s="827"/>
      <c r="WVC5" s="827"/>
      <c r="WVD5" s="827"/>
      <c r="WVE5" s="827"/>
      <c r="WVF5" s="827"/>
      <c r="WVG5" s="827"/>
      <c r="WVH5" s="827"/>
      <c r="WVI5" s="827"/>
      <c r="WVJ5" s="827"/>
      <c r="WVK5" s="827"/>
      <c r="WVL5" s="827"/>
      <c r="WVM5" s="827"/>
      <c r="WVN5" s="827"/>
      <c r="WVO5" s="827"/>
      <c r="WVP5" s="827"/>
      <c r="WVQ5" s="827"/>
      <c r="WVR5" s="827"/>
      <c r="WVS5" s="827"/>
      <c r="WVT5" s="827"/>
      <c r="WVU5" s="827"/>
      <c r="WVV5" s="827"/>
      <c r="WVW5" s="827"/>
      <c r="WVX5" s="827"/>
      <c r="WVY5" s="827"/>
      <c r="WVZ5" s="827"/>
      <c r="WWA5" s="827"/>
      <c r="WWB5" s="827"/>
      <c r="WWC5" s="827"/>
      <c r="WWD5" s="827"/>
      <c r="WWE5" s="827"/>
      <c r="WWF5" s="826"/>
      <c r="WWG5" s="827"/>
      <c r="WWH5" s="827"/>
      <c r="WWI5" s="827"/>
      <c r="WWJ5" s="827"/>
      <c r="WWK5" s="827"/>
      <c r="WWL5" s="827"/>
      <c r="WWM5" s="827"/>
      <c r="WWN5" s="827"/>
      <c r="WWO5" s="827"/>
      <c r="WWP5" s="827"/>
      <c r="WWQ5" s="827"/>
      <c r="WWR5" s="827"/>
      <c r="WWS5" s="827"/>
      <c r="WWT5" s="827"/>
      <c r="WWU5" s="827"/>
      <c r="WWV5" s="827"/>
      <c r="WWW5" s="827"/>
      <c r="WWX5" s="827"/>
      <c r="WWY5" s="827"/>
      <c r="WWZ5" s="827"/>
      <c r="WXA5" s="827"/>
      <c r="WXB5" s="827"/>
      <c r="WXC5" s="827"/>
      <c r="WXD5" s="827"/>
      <c r="WXE5" s="827"/>
      <c r="WXF5" s="827"/>
      <c r="WXG5" s="827"/>
      <c r="WXH5" s="827"/>
      <c r="WXI5" s="827"/>
      <c r="WXJ5" s="827"/>
      <c r="WXK5" s="826"/>
      <c r="WXL5" s="827"/>
      <c r="WXM5" s="827"/>
      <c r="WXN5" s="827"/>
      <c r="WXO5" s="827"/>
      <c r="WXP5" s="827"/>
      <c r="WXQ5" s="827"/>
      <c r="WXR5" s="827"/>
      <c r="WXS5" s="827"/>
      <c r="WXT5" s="827"/>
      <c r="WXU5" s="827"/>
      <c r="WXV5" s="827"/>
      <c r="WXW5" s="827"/>
      <c r="WXX5" s="827"/>
      <c r="WXY5" s="827"/>
      <c r="WXZ5" s="827"/>
      <c r="WYA5" s="827"/>
      <c r="WYB5" s="827"/>
      <c r="WYC5" s="827"/>
      <c r="WYD5" s="827"/>
      <c r="WYE5" s="827"/>
      <c r="WYF5" s="827"/>
      <c r="WYG5" s="827"/>
      <c r="WYH5" s="827"/>
      <c r="WYI5" s="827"/>
      <c r="WYJ5" s="827"/>
      <c r="WYK5" s="827"/>
      <c r="WYL5" s="827"/>
      <c r="WYM5" s="827"/>
      <c r="WYN5" s="827"/>
      <c r="WYO5" s="827"/>
      <c r="WYP5" s="826"/>
      <c r="WYQ5" s="827"/>
      <c r="WYR5" s="827"/>
      <c r="WYS5" s="827"/>
      <c r="WYT5" s="827"/>
      <c r="WYU5" s="827"/>
      <c r="WYV5" s="827"/>
      <c r="WYW5" s="827"/>
      <c r="WYX5" s="827"/>
      <c r="WYY5" s="827"/>
      <c r="WYZ5" s="827"/>
      <c r="WZA5" s="827"/>
      <c r="WZB5" s="827"/>
      <c r="WZC5" s="827"/>
      <c r="WZD5" s="827"/>
      <c r="WZE5" s="827"/>
      <c r="WZF5" s="827"/>
      <c r="WZG5" s="827"/>
      <c r="WZH5" s="827"/>
      <c r="WZI5" s="827"/>
      <c r="WZJ5" s="827"/>
      <c r="WZK5" s="827"/>
      <c r="WZL5" s="827"/>
      <c r="WZM5" s="827"/>
      <c r="WZN5" s="827"/>
      <c r="WZO5" s="827"/>
      <c r="WZP5" s="827"/>
      <c r="WZQ5" s="827"/>
      <c r="WZR5" s="827"/>
      <c r="WZS5" s="827"/>
      <c r="WZT5" s="827"/>
      <c r="WZU5" s="826"/>
      <c r="WZV5" s="827"/>
      <c r="WZW5" s="827"/>
      <c r="WZX5" s="827"/>
      <c r="WZY5" s="827"/>
      <c r="WZZ5" s="827"/>
      <c r="XAA5" s="827"/>
      <c r="XAB5" s="827"/>
      <c r="XAC5" s="827"/>
      <c r="XAD5" s="827"/>
      <c r="XAE5" s="827"/>
      <c r="XAF5" s="827"/>
      <c r="XAG5" s="827"/>
      <c r="XAH5" s="827"/>
      <c r="XAI5" s="827"/>
      <c r="XAJ5" s="827"/>
      <c r="XAK5" s="827"/>
      <c r="XAL5" s="827"/>
      <c r="XAM5" s="827"/>
      <c r="XAN5" s="827"/>
      <c r="XAO5" s="827"/>
      <c r="XAP5" s="827"/>
      <c r="XAQ5" s="827"/>
      <c r="XAR5" s="827"/>
      <c r="XAS5" s="827"/>
      <c r="XAT5" s="827"/>
      <c r="XAU5" s="827"/>
      <c r="XAV5" s="827"/>
      <c r="XAW5" s="827"/>
      <c r="XAX5" s="827"/>
      <c r="XAY5" s="827"/>
      <c r="XAZ5" s="826"/>
      <c r="XBA5" s="827"/>
      <c r="XBB5" s="827"/>
      <c r="XBC5" s="827"/>
      <c r="XBD5" s="827"/>
      <c r="XBE5" s="827"/>
      <c r="XBF5" s="827"/>
      <c r="XBG5" s="827"/>
      <c r="XBH5" s="827"/>
      <c r="XBI5" s="827"/>
      <c r="XBJ5" s="827"/>
      <c r="XBK5" s="827"/>
      <c r="XBL5" s="827"/>
      <c r="XBM5" s="827"/>
      <c r="XBN5" s="827"/>
      <c r="XBO5" s="827"/>
      <c r="XBP5" s="827"/>
      <c r="XBQ5" s="827"/>
      <c r="XBR5" s="827"/>
      <c r="XBS5" s="827"/>
      <c r="XBT5" s="827"/>
      <c r="XBU5" s="827"/>
      <c r="XBV5" s="827"/>
      <c r="XBW5" s="827"/>
      <c r="XBX5" s="827"/>
      <c r="XBY5" s="827"/>
      <c r="XBZ5" s="827"/>
      <c r="XCA5" s="827"/>
      <c r="XCB5" s="827"/>
      <c r="XCC5" s="827"/>
      <c r="XCD5" s="827"/>
      <c r="XCE5" s="826"/>
      <c r="XCF5" s="827"/>
      <c r="XCG5" s="827"/>
      <c r="XCH5" s="827"/>
      <c r="XCI5" s="827"/>
      <c r="XCJ5" s="827"/>
      <c r="XCK5" s="827"/>
      <c r="XCL5" s="827"/>
      <c r="XCM5" s="827"/>
      <c r="XCN5" s="827"/>
      <c r="XCO5" s="827"/>
      <c r="XCP5" s="827"/>
      <c r="XCQ5" s="827"/>
      <c r="XCR5" s="827"/>
      <c r="XCS5" s="827"/>
      <c r="XCT5" s="827"/>
    </row>
    <row r="6" spans="1:16322" s="536" customFormat="1" ht="34" customHeight="1" thickBot="1" x14ac:dyDescent="0.4">
      <c r="H6" s="830" t="s">
        <v>530</v>
      </c>
      <c r="I6" s="831"/>
      <c r="J6" s="830">
        <v>46089</v>
      </c>
      <c r="K6" s="831"/>
      <c r="L6" s="830" t="s">
        <v>588</v>
      </c>
      <c r="M6" s="831"/>
      <c r="N6" s="830">
        <v>46124</v>
      </c>
      <c r="O6" s="831"/>
      <c r="P6" s="830">
        <v>46138</v>
      </c>
      <c r="Q6" s="831"/>
      <c r="R6" s="830">
        <v>46152</v>
      </c>
      <c r="S6" s="831"/>
      <c r="T6" s="834">
        <v>46167</v>
      </c>
      <c r="U6" s="835"/>
      <c r="V6" s="834">
        <v>46187</v>
      </c>
      <c r="W6" s="835"/>
      <c r="X6" s="834">
        <v>46201</v>
      </c>
      <c r="Y6" s="835"/>
      <c r="Z6" s="834">
        <v>46215</v>
      </c>
      <c r="AA6" s="835"/>
      <c r="AB6" s="830"/>
      <c r="AC6" s="831"/>
      <c r="AD6" s="830"/>
      <c r="AE6" s="831"/>
      <c r="AF6" s="868"/>
      <c r="AG6" s="869"/>
      <c r="AH6" s="830"/>
      <c r="AI6" s="831"/>
      <c r="AJ6" s="830"/>
      <c r="AK6" s="831"/>
      <c r="AL6" s="834"/>
      <c r="AM6" s="835"/>
    </row>
    <row r="7" spans="1:16322" s="562" customFormat="1" ht="56" customHeight="1" thickBot="1" x14ac:dyDescent="0.4">
      <c r="B7" s="850" t="s">
        <v>742</v>
      </c>
      <c r="C7" s="851"/>
      <c r="D7" s="851"/>
      <c r="E7" s="851"/>
      <c r="F7" s="563"/>
      <c r="G7" s="563"/>
      <c r="H7" s="828" t="s">
        <v>528</v>
      </c>
      <c r="I7" s="829"/>
      <c r="J7" s="828" t="s">
        <v>570</v>
      </c>
      <c r="K7" s="829"/>
      <c r="L7" s="828" t="s">
        <v>589</v>
      </c>
      <c r="M7" s="829"/>
      <c r="N7" s="828" t="s">
        <v>597</v>
      </c>
      <c r="O7" s="829"/>
      <c r="P7" s="828" t="s">
        <v>710</v>
      </c>
      <c r="Q7" s="829"/>
      <c r="R7" s="828" t="s">
        <v>714</v>
      </c>
      <c r="S7" s="829"/>
      <c r="T7" s="832" t="s">
        <v>733</v>
      </c>
      <c r="U7" s="833"/>
      <c r="V7" s="832" t="s">
        <v>759</v>
      </c>
      <c r="W7" s="833"/>
      <c r="X7" s="832" t="s">
        <v>770</v>
      </c>
      <c r="Y7" s="833"/>
      <c r="Z7" s="832" t="s">
        <v>775</v>
      </c>
      <c r="AA7" s="833"/>
      <c r="AB7" s="828"/>
      <c r="AC7" s="829"/>
      <c r="AD7" s="828"/>
      <c r="AE7" s="829"/>
      <c r="AF7" s="828"/>
      <c r="AG7" s="829"/>
      <c r="AH7" s="828"/>
      <c r="AI7" s="867"/>
      <c r="AJ7" s="828"/>
      <c r="AK7" s="829"/>
      <c r="AL7" s="832"/>
      <c r="AM7" s="833"/>
      <c r="AN7" s="542"/>
      <c r="AO7" s="839" t="s">
        <v>540</v>
      </c>
      <c r="AP7" s="819"/>
      <c r="AQ7" s="818" t="s">
        <v>541</v>
      </c>
      <c r="AR7" s="819"/>
      <c r="AS7" s="818" t="s">
        <v>543</v>
      </c>
      <c r="AT7" s="819"/>
      <c r="AU7" s="818" t="s">
        <v>542</v>
      </c>
      <c r="AV7" s="819"/>
      <c r="AW7" s="818" t="s">
        <v>587</v>
      </c>
      <c r="AX7" s="819"/>
    </row>
    <row r="8" spans="1:16322" s="536" customFormat="1" ht="46" customHeight="1" thickBot="1" x14ac:dyDescent="0.4">
      <c r="A8" s="542" t="s">
        <v>176</v>
      </c>
      <c r="B8" s="565" t="s">
        <v>2</v>
      </c>
      <c r="C8" s="542" t="s">
        <v>115</v>
      </c>
      <c r="D8" s="566" t="s">
        <v>3</v>
      </c>
      <c r="E8" s="567" t="s">
        <v>4</v>
      </c>
      <c r="F8" s="411" t="s">
        <v>559</v>
      </c>
      <c r="G8" s="506" t="s">
        <v>591</v>
      </c>
      <c r="H8" s="75" t="s">
        <v>5</v>
      </c>
      <c r="I8" s="153" t="s">
        <v>6</v>
      </c>
      <c r="J8" s="75" t="s">
        <v>5</v>
      </c>
      <c r="K8" s="153" t="s">
        <v>6</v>
      </c>
      <c r="L8" s="75" t="s">
        <v>5</v>
      </c>
      <c r="M8" s="153" t="s">
        <v>6</v>
      </c>
      <c r="N8" s="75" t="s">
        <v>5</v>
      </c>
      <c r="O8" s="153" t="s">
        <v>6</v>
      </c>
      <c r="P8" s="75" t="s">
        <v>5</v>
      </c>
      <c r="Q8" s="153" t="s">
        <v>6</v>
      </c>
      <c r="R8" s="75" t="s">
        <v>5</v>
      </c>
      <c r="S8" s="153" t="s">
        <v>6</v>
      </c>
      <c r="T8" s="548" t="s">
        <v>5</v>
      </c>
      <c r="U8" s="546" t="s">
        <v>6</v>
      </c>
      <c r="V8" s="543" t="s">
        <v>5</v>
      </c>
      <c r="W8" s="546" t="s">
        <v>6</v>
      </c>
      <c r="X8" s="548" t="s">
        <v>5</v>
      </c>
      <c r="Y8" s="546" t="s">
        <v>6</v>
      </c>
      <c r="Z8" s="546" t="s">
        <v>5</v>
      </c>
      <c r="AA8" s="546" t="s">
        <v>6</v>
      </c>
      <c r="AB8" s="548" t="s">
        <v>5</v>
      </c>
      <c r="AC8" s="546" t="s">
        <v>6</v>
      </c>
      <c r="AD8" s="548" t="s">
        <v>5</v>
      </c>
      <c r="AE8" s="546" t="s">
        <v>6</v>
      </c>
      <c r="AF8" s="548" t="s">
        <v>5</v>
      </c>
      <c r="AG8" s="546" t="s">
        <v>6</v>
      </c>
      <c r="AH8" s="548" t="s">
        <v>5</v>
      </c>
      <c r="AI8" s="546" t="s">
        <v>6</v>
      </c>
      <c r="AJ8" s="548" t="s">
        <v>5</v>
      </c>
      <c r="AK8" s="546" t="s">
        <v>6</v>
      </c>
      <c r="AL8" s="548" t="s">
        <v>5</v>
      </c>
      <c r="AM8" s="546" t="s">
        <v>6</v>
      </c>
      <c r="AN8" s="542" t="s">
        <v>176</v>
      </c>
      <c r="AO8" s="268" t="s">
        <v>217</v>
      </c>
      <c r="AP8" s="269" t="s">
        <v>217</v>
      </c>
      <c r="AQ8" s="271">
        <v>-0.4</v>
      </c>
      <c r="AR8" s="272" t="s">
        <v>189</v>
      </c>
      <c r="AS8" s="270">
        <v>0.3</v>
      </c>
      <c r="AT8" s="273">
        <v>0.3</v>
      </c>
      <c r="AU8" s="271">
        <v>0.6</v>
      </c>
      <c r="AV8" s="272" t="s">
        <v>189</v>
      </c>
      <c r="AW8" s="271">
        <v>0.6</v>
      </c>
      <c r="AX8" s="272" t="s">
        <v>189</v>
      </c>
    </row>
    <row r="9" spans="1:16322" ht="20" customHeight="1" x14ac:dyDescent="0.35">
      <c r="A9" s="568">
        <v>1</v>
      </c>
      <c r="B9" s="277" t="s">
        <v>412</v>
      </c>
      <c r="C9" s="48">
        <v>2013</v>
      </c>
      <c r="D9" s="278" t="s">
        <v>61</v>
      </c>
      <c r="E9" s="572">
        <f>I9+K9+M9+O9+Q9+S9+U9+W9+Y9+AA9+AC9+AE9+AG9+AI9+AK9+AM9-S9</f>
        <v>870</v>
      </c>
      <c r="F9" s="442"/>
      <c r="G9" s="446"/>
      <c r="H9" s="422">
        <v>180</v>
      </c>
      <c r="I9" s="265">
        <v>160</v>
      </c>
      <c r="J9" s="93">
        <v>88</v>
      </c>
      <c r="K9" s="265">
        <v>70</v>
      </c>
      <c r="L9" s="93">
        <v>82</v>
      </c>
      <c r="M9" s="163">
        <v>130</v>
      </c>
      <c r="N9" s="93">
        <v>82</v>
      </c>
      <c r="O9" s="163">
        <v>100</v>
      </c>
      <c r="P9" s="93">
        <v>91</v>
      </c>
      <c r="Q9" s="163">
        <v>70</v>
      </c>
      <c r="R9" s="93">
        <v>87</v>
      </c>
      <c r="S9" s="619">
        <v>40</v>
      </c>
      <c r="T9" s="93">
        <v>87</v>
      </c>
      <c r="U9" s="163">
        <v>130</v>
      </c>
      <c r="V9" s="93">
        <v>97</v>
      </c>
      <c r="W9" s="163">
        <v>65</v>
      </c>
      <c r="X9" s="93">
        <v>87</v>
      </c>
      <c r="Y9" s="163">
        <v>100</v>
      </c>
      <c r="Z9" s="93">
        <v>85</v>
      </c>
      <c r="AA9" s="163">
        <v>45</v>
      </c>
      <c r="AB9" s="93"/>
      <c r="AC9" s="106"/>
      <c r="AD9" s="93"/>
      <c r="AE9" s="106"/>
      <c r="AF9" s="93"/>
      <c r="AG9" s="106"/>
      <c r="AH9" s="93"/>
      <c r="AI9" s="106"/>
      <c r="AJ9" s="93"/>
      <c r="AK9" s="106"/>
      <c r="AL9" s="93"/>
      <c r="AM9" s="106"/>
      <c r="AN9" s="568">
        <v>1</v>
      </c>
      <c r="AO9" s="334">
        <v>1</v>
      </c>
      <c r="AP9" s="265">
        <v>100</v>
      </c>
      <c r="AQ9" s="267">
        <f>AP9*AQ8</f>
        <v>-40</v>
      </c>
      <c r="AR9" s="163">
        <f t="shared" ref="AR9:AR22" si="0">AP9+AQ9</f>
        <v>60</v>
      </c>
      <c r="AS9" s="266">
        <f>AP9*AS8</f>
        <v>30</v>
      </c>
      <c r="AT9" s="163">
        <v>130</v>
      </c>
      <c r="AU9" s="267">
        <f>AP9*AU8</f>
        <v>60</v>
      </c>
      <c r="AV9" s="163">
        <v>160</v>
      </c>
      <c r="AW9" s="267">
        <f>AT9*AW8</f>
        <v>78</v>
      </c>
      <c r="AX9" s="163">
        <f t="shared" ref="AX9:AX22" si="1">AP9*2</f>
        <v>200</v>
      </c>
    </row>
    <row r="10" spans="1:16322" ht="20" customHeight="1" x14ac:dyDescent="0.35">
      <c r="A10" s="569">
        <f>A9+1</f>
        <v>2</v>
      </c>
      <c r="B10" s="660" t="s">
        <v>738</v>
      </c>
      <c r="C10" s="48">
        <v>2014</v>
      </c>
      <c r="D10" s="498" t="s">
        <v>33</v>
      </c>
      <c r="E10" s="572">
        <f>I10+K10+M10+O10+Q10+S10+U10+W10+Y10+AA10+AC10+AE10+AG10+AI10+AK10+AM10-K10</f>
        <v>744</v>
      </c>
      <c r="F10" s="447"/>
      <c r="G10" s="448"/>
      <c r="H10" s="422">
        <v>183</v>
      </c>
      <c r="I10" s="176">
        <v>112</v>
      </c>
      <c r="J10" s="93">
        <v>95</v>
      </c>
      <c r="K10" s="615">
        <v>50</v>
      </c>
      <c r="L10" s="93">
        <v>88</v>
      </c>
      <c r="M10" s="94">
        <v>91</v>
      </c>
      <c r="N10" s="93">
        <v>84</v>
      </c>
      <c r="O10" s="94">
        <v>70</v>
      </c>
      <c r="P10" s="93">
        <v>89</v>
      </c>
      <c r="Q10" s="94">
        <v>100</v>
      </c>
      <c r="R10" s="93">
        <v>82</v>
      </c>
      <c r="S10" s="94">
        <v>70</v>
      </c>
      <c r="T10" s="93">
        <v>94</v>
      </c>
      <c r="U10" s="94">
        <v>91</v>
      </c>
      <c r="V10" s="93">
        <v>89</v>
      </c>
      <c r="W10" s="94">
        <v>130</v>
      </c>
      <c r="X10" s="93">
        <v>92</v>
      </c>
      <c r="Y10" s="94">
        <v>60</v>
      </c>
      <c r="Z10" s="93">
        <v>91</v>
      </c>
      <c r="AA10" s="112">
        <v>20</v>
      </c>
      <c r="AB10" s="93"/>
      <c r="AC10" s="106"/>
      <c r="AD10" s="93"/>
      <c r="AE10" s="106"/>
      <c r="AF10" s="93"/>
      <c r="AG10" s="106"/>
      <c r="AH10" s="93"/>
      <c r="AI10" s="106"/>
      <c r="AJ10" s="93"/>
      <c r="AK10" s="106"/>
      <c r="AL10" s="93"/>
      <c r="AM10" s="106"/>
      <c r="AN10" s="569">
        <f>AN9+1</f>
        <v>2</v>
      </c>
      <c r="AO10" s="295">
        <v>2</v>
      </c>
      <c r="AP10" s="176">
        <v>70</v>
      </c>
      <c r="AQ10" s="267">
        <f>AP10*AQ8</f>
        <v>-28</v>
      </c>
      <c r="AR10" s="94">
        <f t="shared" si="0"/>
        <v>42</v>
      </c>
      <c r="AS10" s="171">
        <f>AP10*AS8</f>
        <v>21</v>
      </c>
      <c r="AT10" s="94">
        <v>91</v>
      </c>
      <c r="AU10" s="128">
        <f>AP10*AU8</f>
        <v>42</v>
      </c>
      <c r="AV10" s="94">
        <v>112</v>
      </c>
      <c r="AW10" s="128">
        <f>AT10*AW8</f>
        <v>54.6</v>
      </c>
      <c r="AX10" s="94">
        <f t="shared" si="1"/>
        <v>140</v>
      </c>
    </row>
    <row r="11" spans="1:16322" s="17" customFormat="1" ht="20" customHeight="1" x14ac:dyDescent="0.35">
      <c r="A11" s="569">
        <f>A10+1</f>
        <v>3</v>
      </c>
      <c r="B11" s="319" t="s">
        <v>551</v>
      </c>
      <c r="C11" s="48">
        <v>2014</v>
      </c>
      <c r="D11" s="397" t="s">
        <v>17</v>
      </c>
      <c r="E11" s="572">
        <f>I11+K11+M11+O11+Q11+S11+U11+W11+Y11+AA11+AC11+AE11+AG11+AI11+AK11+AM11-K11</f>
        <v>510</v>
      </c>
      <c r="F11" s="447"/>
      <c r="G11" s="448"/>
      <c r="H11" s="422">
        <v>191</v>
      </c>
      <c r="I11" s="176">
        <v>80</v>
      </c>
      <c r="J11" s="93">
        <v>87</v>
      </c>
      <c r="K11" s="176">
        <v>100</v>
      </c>
      <c r="L11" s="93">
        <v>108</v>
      </c>
      <c r="M11" s="94">
        <v>52</v>
      </c>
      <c r="N11" s="93">
        <v>91</v>
      </c>
      <c r="O11" s="626">
        <v>50</v>
      </c>
      <c r="P11" s="93">
        <v>94</v>
      </c>
      <c r="Q11" s="94">
        <v>50</v>
      </c>
      <c r="R11" s="93">
        <v>85</v>
      </c>
      <c r="S11" s="94">
        <v>50</v>
      </c>
      <c r="T11" s="93">
        <v>101</v>
      </c>
      <c r="U11" s="94">
        <v>52</v>
      </c>
      <c r="V11" s="93">
        <v>94</v>
      </c>
      <c r="W11" s="94">
        <v>91</v>
      </c>
      <c r="X11" s="93">
        <v>93</v>
      </c>
      <c r="Y11" s="94">
        <v>40</v>
      </c>
      <c r="Z11" s="93">
        <v>85</v>
      </c>
      <c r="AA11" s="94">
        <v>45</v>
      </c>
      <c r="AB11" s="93"/>
      <c r="AC11" s="94"/>
      <c r="AD11" s="93"/>
      <c r="AE11" s="94"/>
      <c r="AF11" s="93"/>
      <c r="AG11" s="94"/>
      <c r="AH11" s="93"/>
      <c r="AI11" s="94"/>
      <c r="AJ11" s="93"/>
      <c r="AK11" s="94"/>
      <c r="AL11" s="93"/>
      <c r="AM11" s="94"/>
      <c r="AN11" s="569">
        <f>AN10+1</f>
        <v>3</v>
      </c>
      <c r="AO11" s="294">
        <v>3</v>
      </c>
      <c r="AP11" s="176">
        <v>50</v>
      </c>
      <c r="AQ11" s="267">
        <f>AP11*AQ8</f>
        <v>-20</v>
      </c>
      <c r="AR11" s="94">
        <f t="shared" si="0"/>
        <v>30</v>
      </c>
      <c r="AS11" s="171">
        <f>AP11*AS8</f>
        <v>15</v>
      </c>
      <c r="AT11" s="94">
        <v>65</v>
      </c>
      <c r="AU11" s="128">
        <f>AP11*AU8</f>
        <v>30</v>
      </c>
      <c r="AV11" s="94">
        <v>80</v>
      </c>
      <c r="AW11" s="128">
        <f>AT11*AW8</f>
        <v>39</v>
      </c>
      <c r="AX11" s="94">
        <f t="shared" si="1"/>
        <v>100</v>
      </c>
    </row>
    <row r="12" spans="1:16322" s="17" customFormat="1" ht="20" customHeight="1" x14ac:dyDescent="0.35">
      <c r="A12" s="569">
        <f>A11+1</f>
        <v>4</v>
      </c>
      <c r="B12" s="470" t="s">
        <v>596</v>
      </c>
      <c r="C12" s="48">
        <v>2013</v>
      </c>
      <c r="D12" s="456" t="s">
        <v>43</v>
      </c>
      <c r="E12" s="572">
        <f t="shared" ref="E12:E18" si="2">I12+K12+M12+O12+Q12+S12+U12+W12+Y12+AA12+AC12+AE12+AG12+AI12+AK12+AM12</f>
        <v>390</v>
      </c>
      <c r="F12" s="447"/>
      <c r="G12" s="448"/>
      <c r="H12" s="422"/>
      <c r="I12" s="616"/>
      <c r="J12" s="107"/>
      <c r="K12" s="280"/>
      <c r="L12" s="107">
        <v>89</v>
      </c>
      <c r="M12" s="94">
        <v>65</v>
      </c>
      <c r="N12" s="107"/>
      <c r="O12" s="106"/>
      <c r="P12" s="107"/>
      <c r="Q12" s="106"/>
      <c r="R12" s="107">
        <v>80</v>
      </c>
      <c r="S12" s="94">
        <v>100</v>
      </c>
      <c r="T12" s="107">
        <v>96</v>
      </c>
      <c r="U12" s="94">
        <v>65</v>
      </c>
      <c r="V12" s="107"/>
      <c r="W12" s="94"/>
      <c r="X12" s="107">
        <v>92</v>
      </c>
      <c r="Y12" s="94">
        <v>60</v>
      </c>
      <c r="Z12" s="107">
        <v>79</v>
      </c>
      <c r="AA12" s="94">
        <v>100</v>
      </c>
      <c r="AB12" s="107"/>
      <c r="AC12" s="94"/>
      <c r="AD12" s="107"/>
      <c r="AE12" s="94"/>
      <c r="AF12" s="107"/>
      <c r="AG12" s="94"/>
      <c r="AH12" s="107"/>
      <c r="AI12" s="94"/>
      <c r="AJ12" s="107"/>
      <c r="AK12" s="94"/>
      <c r="AL12" s="107"/>
      <c r="AM12" s="94"/>
      <c r="AN12" s="569">
        <f>AN11+1</f>
        <v>4</v>
      </c>
      <c r="AO12" s="295">
        <v>4</v>
      </c>
      <c r="AP12" s="176">
        <v>40</v>
      </c>
      <c r="AQ12" s="267">
        <f>AP12*AQ8</f>
        <v>-16</v>
      </c>
      <c r="AR12" s="94">
        <f t="shared" si="0"/>
        <v>24</v>
      </c>
      <c r="AS12" s="171">
        <f>AP12*AS8</f>
        <v>12</v>
      </c>
      <c r="AT12" s="94">
        <v>52</v>
      </c>
      <c r="AU12" s="128">
        <f>AP12*AU8</f>
        <v>24</v>
      </c>
      <c r="AV12" s="94">
        <v>64</v>
      </c>
      <c r="AW12" s="128">
        <f>AT12*AW8</f>
        <v>31.2</v>
      </c>
      <c r="AX12" s="94">
        <f t="shared" si="1"/>
        <v>80</v>
      </c>
    </row>
    <row r="13" spans="1:16322" s="17" customFormat="1" ht="20" customHeight="1" x14ac:dyDescent="0.35">
      <c r="A13" s="569">
        <f>A12+1</f>
        <v>5</v>
      </c>
      <c r="B13" s="115" t="s">
        <v>553</v>
      </c>
      <c r="C13" s="57">
        <v>2014</v>
      </c>
      <c r="D13" s="397" t="s">
        <v>32</v>
      </c>
      <c r="E13" s="572">
        <f t="shared" si="2"/>
        <v>221</v>
      </c>
      <c r="F13" s="447"/>
      <c r="G13" s="448"/>
      <c r="H13" s="422">
        <v>204</v>
      </c>
      <c r="I13" s="176">
        <v>64</v>
      </c>
      <c r="J13" s="107">
        <v>101</v>
      </c>
      <c r="K13" s="176">
        <v>35</v>
      </c>
      <c r="L13" s="107"/>
      <c r="M13" s="626"/>
      <c r="N13" s="107">
        <v>101</v>
      </c>
      <c r="O13" s="94">
        <v>40</v>
      </c>
      <c r="P13" s="107">
        <v>101</v>
      </c>
      <c r="Q13" s="94">
        <v>40</v>
      </c>
      <c r="R13" s="107">
        <v>100</v>
      </c>
      <c r="S13" s="94">
        <v>30</v>
      </c>
      <c r="T13" s="107"/>
      <c r="U13" s="94"/>
      <c r="V13" s="107"/>
      <c r="W13" s="106"/>
      <c r="X13" s="107"/>
      <c r="Y13" s="106"/>
      <c r="Z13" s="107">
        <v>98</v>
      </c>
      <c r="AA13" s="94">
        <v>12</v>
      </c>
      <c r="AB13" s="107"/>
      <c r="AC13" s="106"/>
      <c r="AD13" s="107"/>
      <c r="AE13" s="106"/>
      <c r="AF13" s="107"/>
      <c r="AG13" s="106"/>
      <c r="AH13" s="107"/>
      <c r="AI13" s="106"/>
      <c r="AJ13" s="107"/>
      <c r="AK13" s="106"/>
      <c r="AL13" s="107"/>
      <c r="AM13" s="106"/>
      <c r="AN13" s="569">
        <f>AN12+1</f>
        <v>5</v>
      </c>
      <c r="AO13" s="294">
        <v>5</v>
      </c>
      <c r="AP13" s="176">
        <v>30</v>
      </c>
      <c r="AQ13" s="267">
        <f>AP13*AQ8</f>
        <v>-12</v>
      </c>
      <c r="AR13" s="94">
        <f t="shared" si="0"/>
        <v>18</v>
      </c>
      <c r="AS13" s="171">
        <f>AP13*AS8</f>
        <v>9</v>
      </c>
      <c r="AT13" s="94">
        <v>39</v>
      </c>
      <c r="AU13" s="128">
        <f>AP13*AU8</f>
        <v>18</v>
      </c>
      <c r="AV13" s="94">
        <v>48</v>
      </c>
      <c r="AW13" s="128">
        <f>AT13*AW8</f>
        <v>23.4</v>
      </c>
      <c r="AX13" s="94">
        <f t="shared" si="1"/>
        <v>60</v>
      </c>
    </row>
    <row r="14" spans="1:16322" s="17" customFormat="1" ht="20" customHeight="1" x14ac:dyDescent="0.35">
      <c r="A14" s="569">
        <v>6</v>
      </c>
      <c r="B14" s="115" t="s">
        <v>741</v>
      </c>
      <c r="C14" s="57">
        <v>2014</v>
      </c>
      <c r="D14" s="278" t="s">
        <v>8</v>
      </c>
      <c r="E14" s="572">
        <f t="shared" si="2"/>
        <v>122</v>
      </c>
      <c r="F14" s="447"/>
      <c r="G14" s="448"/>
      <c r="H14" s="423"/>
      <c r="I14" s="96"/>
      <c r="J14" s="342"/>
      <c r="K14" s="96"/>
      <c r="L14" s="342"/>
      <c r="M14" s="96"/>
      <c r="N14" s="342"/>
      <c r="O14" s="96"/>
      <c r="P14" s="342"/>
      <c r="Q14" s="96"/>
      <c r="R14" s="342"/>
      <c r="S14" s="96"/>
      <c r="T14" s="342"/>
      <c r="U14" s="96"/>
      <c r="V14" s="342">
        <v>103</v>
      </c>
      <c r="W14" s="96">
        <v>52</v>
      </c>
      <c r="X14" s="342"/>
      <c r="Y14" s="96"/>
      <c r="Z14" s="342">
        <v>84</v>
      </c>
      <c r="AA14" s="94">
        <v>70</v>
      </c>
      <c r="AB14" s="342"/>
      <c r="AC14" s="96"/>
      <c r="AD14" s="342"/>
      <c r="AE14" s="96"/>
      <c r="AF14" s="342"/>
      <c r="AG14" s="96"/>
      <c r="AH14" s="342"/>
      <c r="AI14" s="96"/>
      <c r="AJ14" s="342"/>
      <c r="AK14" s="96"/>
      <c r="AL14" s="342"/>
      <c r="AM14" s="96"/>
      <c r="AN14" s="569">
        <f>AN13+1</f>
        <v>6</v>
      </c>
      <c r="AO14" s="295">
        <v>6</v>
      </c>
      <c r="AP14" s="176">
        <v>20</v>
      </c>
      <c r="AQ14" s="267">
        <f>AP14*AQ8</f>
        <v>-8</v>
      </c>
      <c r="AR14" s="112">
        <f t="shared" si="0"/>
        <v>12</v>
      </c>
      <c r="AS14" s="171">
        <f>AP14*AS8</f>
        <v>6</v>
      </c>
      <c r="AT14" s="112">
        <v>26</v>
      </c>
      <c r="AU14" s="128">
        <f>AP14*AU8</f>
        <v>12</v>
      </c>
      <c r="AV14" s="112">
        <v>32</v>
      </c>
      <c r="AW14" s="128">
        <f>AT14*AW8</f>
        <v>15.6</v>
      </c>
      <c r="AX14" s="112">
        <f t="shared" si="1"/>
        <v>40</v>
      </c>
    </row>
    <row r="15" spans="1:16322" s="17" customFormat="1" ht="20" customHeight="1" x14ac:dyDescent="0.35">
      <c r="A15" s="570">
        <v>7</v>
      </c>
      <c r="B15" s="115" t="s">
        <v>508</v>
      </c>
      <c r="C15" s="57">
        <v>2013</v>
      </c>
      <c r="D15" s="424" t="s">
        <v>7</v>
      </c>
      <c r="E15" s="572">
        <f t="shared" si="2"/>
        <v>54</v>
      </c>
      <c r="F15" s="447"/>
      <c r="G15" s="448"/>
      <c r="H15" s="423"/>
      <c r="I15" s="96"/>
      <c r="J15" s="342"/>
      <c r="K15" s="96"/>
      <c r="L15" s="342"/>
      <c r="M15" s="96"/>
      <c r="N15" s="342"/>
      <c r="O15" s="96"/>
      <c r="P15" s="342"/>
      <c r="Q15" s="96"/>
      <c r="R15" s="342"/>
      <c r="S15" s="96"/>
      <c r="T15" s="342">
        <v>114</v>
      </c>
      <c r="U15" s="96">
        <v>39</v>
      </c>
      <c r="V15" s="342"/>
      <c r="W15" s="96"/>
      <c r="X15" s="342"/>
      <c r="Y15" s="96"/>
      <c r="Z15" s="342">
        <v>97</v>
      </c>
      <c r="AA15" s="94">
        <v>15</v>
      </c>
      <c r="AB15" s="342"/>
      <c r="AC15" s="96"/>
      <c r="AD15" s="342"/>
      <c r="AE15" s="96"/>
      <c r="AF15" s="342"/>
      <c r="AG15" s="96"/>
      <c r="AH15" s="342"/>
      <c r="AI15" s="96"/>
      <c r="AJ15" s="342"/>
      <c r="AK15" s="96"/>
      <c r="AL15" s="342"/>
      <c r="AM15" s="96"/>
      <c r="AN15" s="570"/>
      <c r="AO15" s="294">
        <v>7</v>
      </c>
      <c r="AP15" s="176">
        <v>15</v>
      </c>
      <c r="AQ15" s="267">
        <f>AP15*AQ8</f>
        <v>-6</v>
      </c>
      <c r="AR15" s="94">
        <f t="shared" si="0"/>
        <v>9</v>
      </c>
      <c r="AS15" s="171">
        <f>AP15*AS8</f>
        <v>4.5</v>
      </c>
      <c r="AT15" s="94">
        <v>19.5</v>
      </c>
      <c r="AU15" s="128">
        <f>AP15*AU8</f>
        <v>9</v>
      </c>
      <c r="AV15" s="94">
        <v>24</v>
      </c>
      <c r="AW15" s="128">
        <f>AT15*AW8</f>
        <v>11.7</v>
      </c>
      <c r="AX15" s="94">
        <f t="shared" si="1"/>
        <v>30</v>
      </c>
    </row>
    <row r="16" spans="1:16322" s="17" customFormat="1" ht="20" customHeight="1" x14ac:dyDescent="0.35">
      <c r="A16" s="570">
        <v>8</v>
      </c>
      <c r="B16" s="115" t="s">
        <v>573</v>
      </c>
      <c r="C16" s="57">
        <v>2014</v>
      </c>
      <c r="D16" s="424" t="s">
        <v>574</v>
      </c>
      <c r="E16" s="572">
        <f t="shared" si="2"/>
        <v>35</v>
      </c>
      <c r="F16" s="447"/>
      <c r="G16" s="448"/>
      <c r="H16" s="423"/>
      <c r="I16" s="637"/>
      <c r="J16" s="342">
        <v>101</v>
      </c>
      <c r="K16" s="402">
        <v>35</v>
      </c>
      <c r="L16" s="342"/>
      <c r="M16" s="402"/>
      <c r="N16" s="342"/>
      <c r="O16" s="96"/>
      <c r="P16" s="342"/>
      <c r="Q16" s="96"/>
      <c r="R16" s="342"/>
      <c r="S16" s="96"/>
      <c r="T16" s="342"/>
      <c r="U16" s="96"/>
      <c r="V16" s="342"/>
      <c r="W16" s="96"/>
      <c r="X16" s="342"/>
      <c r="Y16" s="96"/>
      <c r="Z16" s="342"/>
      <c r="AA16" s="94"/>
      <c r="AB16" s="342"/>
      <c r="AC16" s="96"/>
      <c r="AD16" s="342"/>
      <c r="AE16" s="96"/>
      <c r="AF16" s="342"/>
      <c r="AG16" s="96"/>
      <c r="AH16" s="342"/>
      <c r="AI16" s="96"/>
      <c r="AJ16" s="342"/>
      <c r="AK16" s="96"/>
      <c r="AL16" s="342"/>
      <c r="AM16" s="96"/>
      <c r="AN16" s="570"/>
      <c r="AO16" s="295">
        <v>8</v>
      </c>
      <c r="AP16" s="176">
        <v>12</v>
      </c>
      <c r="AQ16" s="267">
        <f>AP16*AQ8</f>
        <v>-4.8000000000000007</v>
      </c>
      <c r="AR16" s="94">
        <f t="shared" si="0"/>
        <v>7.1999999999999993</v>
      </c>
      <c r="AS16" s="171">
        <f>AP16*AS8</f>
        <v>3.5999999999999996</v>
      </c>
      <c r="AT16" s="94">
        <v>13</v>
      </c>
      <c r="AU16" s="128">
        <f>AP16*AU8</f>
        <v>7.1999999999999993</v>
      </c>
      <c r="AV16" s="94">
        <v>16</v>
      </c>
      <c r="AW16" s="128">
        <f>AT16*AW8</f>
        <v>7.8</v>
      </c>
      <c r="AX16" s="94">
        <f t="shared" si="1"/>
        <v>24</v>
      </c>
    </row>
    <row r="17" spans="1:50" s="17" customFormat="1" ht="20" customHeight="1" x14ac:dyDescent="0.35">
      <c r="A17" s="570">
        <v>9</v>
      </c>
      <c r="B17" s="803" t="s">
        <v>779</v>
      </c>
      <c r="C17" s="62"/>
      <c r="D17" s="802" t="s">
        <v>43</v>
      </c>
      <c r="E17" s="572">
        <f t="shared" si="2"/>
        <v>30</v>
      </c>
      <c r="F17" s="447"/>
      <c r="G17" s="448"/>
      <c r="H17" s="423"/>
      <c r="I17" s="96"/>
      <c r="J17" s="342"/>
      <c r="K17" s="96"/>
      <c r="L17" s="342"/>
      <c r="M17" s="96"/>
      <c r="N17" s="342"/>
      <c r="O17" s="96"/>
      <c r="P17" s="342"/>
      <c r="Q17" s="96"/>
      <c r="R17" s="342"/>
      <c r="S17" s="96"/>
      <c r="T17" s="342"/>
      <c r="U17" s="96"/>
      <c r="V17" s="342"/>
      <c r="W17" s="96"/>
      <c r="X17" s="342"/>
      <c r="Y17" s="96"/>
      <c r="Z17" s="342">
        <v>87</v>
      </c>
      <c r="AA17" s="96">
        <v>30</v>
      </c>
      <c r="AB17" s="342"/>
      <c r="AC17" s="96"/>
      <c r="AD17" s="342"/>
      <c r="AE17" s="96"/>
      <c r="AF17" s="342"/>
      <c r="AG17" s="96"/>
      <c r="AH17" s="342"/>
      <c r="AI17" s="96"/>
      <c r="AJ17" s="342"/>
      <c r="AK17" s="96"/>
      <c r="AL17" s="342"/>
      <c r="AM17" s="96"/>
      <c r="AN17" s="570"/>
      <c r="AO17" s="294">
        <v>9</v>
      </c>
      <c r="AP17" s="176">
        <v>10</v>
      </c>
      <c r="AQ17" s="267">
        <f>AP17*AQ8</f>
        <v>-4</v>
      </c>
      <c r="AR17" s="94">
        <f t="shared" si="0"/>
        <v>6</v>
      </c>
      <c r="AS17" s="171">
        <f>AP17*AS8</f>
        <v>3</v>
      </c>
      <c r="AT17" s="94">
        <v>10.4</v>
      </c>
      <c r="AU17" s="128">
        <f>AP17*AU8</f>
        <v>6</v>
      </c>
      <c r="AV17" s="94">
        <v>12.8</v>
      </c>
      <c r="AW17" s="128">
        <f>AT17*AW8</f>
        <v>6.24</v>
      </c>
      <c r="AX17" s="94">
        <f t="shared" si="1"/>
        <v>20</v>
      </c>
    </row>
    <row r="18" spans="1:50" s="17" customFormat="1" ht="20" customHeight="1" x14ac:dyDescent="0.35">
      <c r="A18" s="570"/>
      <c r="B18" s="426" t="s">
        <v>740</v>
      </c>
      <c r="C18" s="427">
        <v>2014</v>
      </c>
      <c r="D18" s="662" t="s">
        <v>7</v>
      </c>
      <c r="E18" s="572">
        <f t="shared" si="2"/>
        <v>0</v>
      </c>
      <c r="F18" s="447"/>
      <c r="G18" s="448"/>
      <c r="H18" s="423"/>
      <c r="I18" s="96"/>
      <c r="J18" s="342"/>
      <c r="K18" s="96"/>
      <c r="L18" s="342"/>
      <c r="M18" s="96"/>
      <c r="N18" s="342"/>
      <c r="O18" s="96"/>
      <c r="P18" s="342"/>
      <c r="Q18" s="96"/>
      <c r="R18" s="342"/>
      <c r="S18" s="96"/>
      <c r="T18" s="342"/>
      <c r="U18" s="96"/>
      <c r="V18" s="342"/>
      <c r="W18" s="96"/>
      <c r="X18" s="342"/>
      <c r="Y18" s="96"/>
      <c r="Z18" s="342"/>
      <c r="AA18" s="96"/>
      <c r="AB18" s="342"/>
      <c r="AC18" s="96"/>
      <c r="AD18" s="342"/>
      <c r="AE18" s="96"/>
      <c r="AF18" s="342"/>
      <c r="AG18" s="96"/>
      <c r="AH18" s="342"/>
      <c r="AI18" s="96"/>
      <c r="AJ18" s="342"/>
      <c r="AK18" s="96"/>
      <c r="AL18" s="342"/>
      <c r="AM18" s="96"/>
      <c r="AN18" s="570"/>
      <c r="AO18" s="295">
        <v>10</v>
      </c>
      <c r="AP18" s="176">
        <v>8</v>
      </c>
      <c r="AQ18" s="267">
        <f>AP18*AQ8</f>
        <v>-3.2</v>
      </c>
      <c r="AR18" s="112">
        <f t="shared" si="0"/>
        <v>4.8</v>
      </c>
      <c r="AS18" s="171">
        <f>AP18*AS8</f>
        <v>2.4</v>
      </c>
      <c r="AT18" s="112">
        <v>7.8</v>
      </c>
      <c r="AU18" s="128">
        <f>AP18*AU8</f>
        <v>4.8</v>
      </c>
      <c r="AV18" s="112">
        <v>9.6</v>
      </c>
      <c r="AW18" s="128">
        <f>AT18*AW8</f>
        <v>4.68</v>
      </c>
      <c r="AX18" s="112">
        <f t="shared" si="1"/>
        <v>16</v>
      </c>
    </row>
    <row r="19" spans="1:50" s="17" customFormat="1" ht="20" customHeight="1" x14ac:dyDescent="0.35">
      <c r="A19" s="570"/>
      <c r="B19" s="453"/>
      <c r="C19" s="62"/>
      <c r="D19" s="454"/>
      <c r="E19" s="572">
        <f t="shared" ref="E19:E23" si="3">I19+K19+M19+O19+Q19+S19+U19+W19+Y19+AA19+AC19+AE19+AG19+AI19+AK19+AM19</f>
        <v>0</v>
      </c>
      <c r="F19" s="447"/>
      <c r="G19" s="448"/>
      <c r="H19" s="423"/>
      <c r="I19" s="96"/>
      <c r="J19" s="342"/>
      <c r="K19" s="96"/>
      <c r="L19" s="342"/>
      <c r="M19" s="96"/>
      <c r="N19" s="342"/>
      <c r="O19" s="96"/>
      <c r="P19" s="342"/>
      <c r="Q19" s="96"/>
      <c r="R19" s="342"/>
      <c r="S19" s="96"/>
      <c r="T19" s="342"/>
      <c r="U19" s="96"/>
      <c r="V19" s="342"/>
      <c r="W19" s="96"/>
      <c r="X19" s="342"/>
      <c r="Y19" s="96"/>
      <c r="Z19" s="342"/>
      <c r="AA19" s="96"/>
      <c r="AB19" s="342"/>
      <c r="AC19" s="96"/>
      <c r="AD19" s="342"/>
      <c r="AE19" s="96"/>
      <c r="AF19" s="342"/>
      <c r="AG19" s="96"/>
      <c r="AH19" s="342"/>
      <c r="AI19" s="96"/>
      <c r="AJ19" s="342"/>
      <c r="AK19" s="96"/>
      <c r="AL19" s="342"/>
      <c r="AM19" s="96"/>
      <c r="AN19" s="570"/>
      <c r="AO19" s="294">
        <v>11</v>
      </c>
      <c r="AP19" s="176">
        <v>6</v>
      </c>
      <c r="AQ19" s="267">
        <f>AP19*AQ8</f>
        <v>-2.4000000000000004</v>
      </c>
      <c r="AR19" s="94">
        <f t="shared" si="0"/>
        <v>3.5999999999999996</v>
      </c>
      <c r="AS19" s="171">
        <f>AP19*AS8</f>
        <v>1.7999999999999998</v>
      </c>
      <c r="AT19" s="94">
        <v>5.2</v>
      </c>
      <c r="AU19" s="128">
        <f>AP19*AU8</f>
        <v>3.5999999999999996</v>
      </c>
      <c r="AV19" s="94">
        <v>6.4</v>
      </c>
      <c r="AW19" s="128">
        <f>AT19*AW8</f>
        <v>3.12</v>
      </c>
      <c r="AX19" s="94">
        <f t="shared" si="1"/>
        <v>12</v>
      </c>
    </row>
    <row r="20" spans="1:50" s="17" customFormat="1" ht="20" customHeight="1" x14ac:dyDescent="0.35">
      <c r="A20" s="570"/>
      <c r="B20" s="453"/>
      <c r="C20" s="62"/>
      <c r="D20" s="454"/>
      <c r="E20" s="572">
        <f t="shared" si="3"/>
        <v>0</v>
      </c>
      <c r="F20" s="447"/>
      <c r="G20" s="448"/>
      <c r="H20" s="423"/>
      <c r="I20" s="96"/>
      <c r="J20" s="342"/>
      <c r="K20" s="96"/>
      <c r="L20" s="342"/>
      <c r="M20" s="96"/>
      <c r="N20" s="342"/>
      <c r="O20" s="96"/>
      <c r="P20" s="342"/>
      <c r="Q20" s="96"/>
      <c r="R20" s="342"/>
      <c r="S20" s="96"/>
      <c r="T20" s="342"/>
      <c r="U20" s="96"/>
      <c r="V20" s="342"/>
      <c r="W20" s="96"/>
      <c r="X20" s="342"/>
      <c r="Y20" s="96"/>
      <c r="Z20" s="342"/>
      <c r="AA20" s="96"/>
      <c r="AB20" s="342"/>
      <c r="AC20" s="96"/>
      <c r="AD20" s="342"/>
      <c r="AE20" s="96"/>
      <c r="AF20" s="342"/>
      <c r="AG20" s="96"/>
      <c r="AH20" s="342"/>
      <c r="AI20" s="96"/>
      <c r="AJ20" s="342"/>
      <c r="AK20" s="96"/>
      <c r="AL20" s="342"/>
      <c r="AM20" s="96"/>
      <c r="AN20" s="570"/>
      <c r="AO20" s="295">
        <v>12</v>
      </c>
      <c r="AP20" s="176">
        <v>4</v>
      </c>
      <c r="AQ20" s="267">
        <f>AP20*AQ8</f>
        <v>-1.6</v>
      </c>
      <c r="AR20" s="94">
        <f t="shared" si="0"/>
        <v>2.4</v>
      </c>
      <c r="AS20" s="171">
        <f>AP20*AS8</f>
        <v>1.2</v>
      </c>
      <c r="AT20" s="94">
        <v>3.9</v>
      </c>
      <c r="AU20" s="128">
        <f>AP20*AU8</f>
        <v>2.4</v>
      </c>
      <c r="AV20" s="94">
        <v>4.8</v>
      </c>
      <c r="AW20" s="128">
        <f>AT20*AW8</f>
        <v>2.34</v>
      </c>
      <c r="AX20" s="94">
        <f t="shared" si="1"/>
        <v>8</v>
      </c>
    </row>
    <row r="21" spans="1:50" s="17" customFormat="1" ht="20" hidden="1" customHeight="1" x14ac:dyDescent="0.35">
      <c r="A21" s="570"/>
      <c r="B21" s="453"/>
      <c r="C21" s="62"/>
      <c r="D21" s="454"/>
      <c r="E21" s="572">
        <f t="shared" si="3"/>
        <v>0</v>
      </c>
      <c r="F21" s="447"/>
      <c r="G21" s="448"/>
      <c r="H21" s="423"/>
      <c r="I21" s="96"/>
      <c r="J21" s="342"/>
      <c r="K21" s="96"/>
      <c r="L21" s="342"/>
      <c r="M21" s="96"/>
      <c r="N21" s="342"/>
      <c r="O21" s="96"/>
      <c r="P21" s="342"/>
      <c r="Q21" s="96"/>
      <c r="R21" s="342"/>
      <c r="S21" s="96"/>
      <c r="T21" s="342"/>
      <c r="U21" s="96"/>
      <c r="V21" s="342"/>
      <c r="W21" s="96"/>
      <c r="X21" s="342"/>
      <c r="Y21" s="96"/>
      <c r="Z21" s="342"/>
      <c r="AA21" s="96"/>
      <c r="AB21" s="342"/>
      <c r="AC21" s="96"/>
      <c r="AD21" s="342"/>
      <c r="AE21" s="96"/>
      <c r="AF21" s="342"/>
      <c r="AG21" s="96"/>
      <c r="AH21" s="342"/>
      <c r="AI21" s="96"/>
      <c r="AJ21" s="342"/>
      <c r="AK21" s="96"/>
      <c r="AL21" s="342"/>
      <c r="AM21" s="96"/>
      <c r="AN21" s="570"/>
      <c r="AO21" s="294">
        <v>13</v>
      </c>
      <c r="AP21" s="176">
        <v>3</v>
      </c>
      <c r="AQ21" s="267">
        <f>AP21*AQ8</f>
        <v>-1.2000000000000002</v>
      </c>
      <c r="AR21" s="94">
        <f t="shared" si="0"/>
        <v>1.7999999999999998</v>
      </c>
      <c r="AS21" s="171">
        <f>AP21*AS8</f>
        <v>0.89999999999999991</v>
      </c>
      <c r="AT21" s="94">
        <v>2.6</v>
      </c>
      <c r="AU21" s="128">
        <f>AP21*AU8</f>
        <v>1.7999999999999998</v>
      </c>
      <c r="AV21" s="94">
        <v>3.2</v>
      </c>
      <c r="AW21" s="128">
        <f>AT21*AW8</f>
        <v>1.56</v>
      </c>
      <c r="AX21" s="94">
        <f t="shared" si="1"/>
        <v>6</v>
      </c>
    </row>
    <row r="22" spans="1:50" s="17" customFormat="1" ht="20" hidden="1" customHeight="1" x14ac:dyDescent="0.35">
      <c r="A22" s="570"/>
      <c r="B22" s="453"/>
      <c r="C22" s="62"/>
      <c r="D22" s="454"/>
      <c r="E22" s="572">
        <f t="shared" si="3"/>
        <v>0</v>
      </c>
      <c r="F22" s="447"/>
      <c r="G22" s="448"/>
      <c r="H22" s="423"/>
      <c r="I22" s="96"/>
      <c r="J22" s="342"/>
      <c r="K22" s="96"/>
      <c r="L22" s="342"/>
      <c r="M22" s="96"/>
      <c r="N22" s="342"/>
      <c r="O22" s="96"/>
      <c r="P22" s="342"/>
      <c r="Q22" s="96"/>
      <c r="R22" s="342"/>
      <c r="S22" s="96"/>
      <c r="T22" s="342"/>
      <c r="U22" s="96"/>
      <c r="V22" s="342"/>
      <c r="W22" s="96"/>
      <c r="X22" s="342"/>
      <c r="Y22" s="96"/>
      <c r="Z22" s="342"/>
      <c r="AA22" s="96"/>
      <c r="AB22" s="342"/>
      <c r="AC22" s="96"/>
      <c r="AD22" s="342"/>
      <c r="AE22" s="96"/>
      <c r="AF22" s="342"/>
      <c r="AG22" s="96"/>
      <c r="AH22" s="342"/>
      <c r="AI22" s="96"/>
      <c r="AJ22" s="342"/>
      <c r="AK22" s="96"/>
      <c r="AL22" s="342"/>
      <c r="AM22" s="96"/>
      <c r="AN22" s="570"/>
      <c r="AO22" s="295">
        <v>14</v>
      </c>
      <c r="AP22" s="176">
        <v>2</v>
      </c>
      <c r="AQ22" s="267">
        <f>AP22*AQ8</f>
        <v>-0.8</v>
      </c>
      <c r="AR22" s="112">
        <f t="shared" si="0"/>
        <v>1.2</v>
      </c>
      <c r="AS22" s="171">
        <f>AP22*AS8</f>
        <v>0.6</v>
      </c>
      <c r="AT22" s="112">
        <v>1.3</v>
      </c>
      <c r="AU22" s="128">
        <f>AP22*AU8</f>
        <v>1.2</v>
      </c>
      <c r="AV22" s="112">
        <v>1.6</v>
      </c>
      <c r="AW22" s="128">
        <f>AT22*AW8</f>
        <v>0.78</v>
      </c>
      <c r="AX22" s="112">
        <f t="shared" si="1"/>
        <v>4</v>
      </c>
    </row>
    <row r="23" spans="1:50" s="17" customFormat="1" ht="20" hidden="1" customHeight="1" thickBot="1" x14ac:dyDescent="0.4">
      <c r="A23" s="570"/>
      <c r="B23" s="453"/>
      <c r="C23" s="62"/>
      <c r="D23" s="454"/>
      <c r="E23" s="572">
        <f t="shared" si="3"/>
        <v>0</v>
      </c>
      <c r="F23" s="447"/>
      <c r="G23" s="448"/>
      <c r="H23" s="423"/>
      <c r="I23" s="96"/>
      <c r="J23" s="342"/>
      <c r="K23" s="96"/>
      <c r="L23" s="342"/>
      <c r="M23" s="96"/>
      <c r="N23" s="342"/>
      <c r="O23" s="96"/>
      <c r="P23" s="342"/>
      <c r="Q23" s="96"/>
      <c r="R23" s="342"/>
      <c r="S23" s="96"/>
      <c r="T23" s="342"/>
      <c r="U23" s="96"/>
      <c r="V23" s="342"/>
      <c r="W23" s="96"/>
      <c r="X23" s="342"/>
      <c r="Y23" s="96"/>
      <c r="Z23" s="342"/>
      <c r="AA23" s="96"/>
      <c r="AB23" s="342"/>
      <c r="AC23" s="96"/>
      <c r="AD23" s="342"/>
      <c r="AE23" s="96"/>
      <c r="AF23" s="342"/>
      <c r="AG23" s="96"/>
      <c r="AH23" s="342"/>
      <c r="AI23" s="96"/>
      <c r="AJ23" s="342"/>
      <c r="AK23" s="96"/>
      <c r="AL23" s="342"/>
      <c r="AM23" s="96"/>
      <c r="AN23" s="570"/>
      <c r="AO23" s="294">
        <v>15</v>
      </c>
      <c r="AP23" s="176">
        <v>1</v>
      </c>
      <c r="AQ23" s="253"/>
      <c r="AR23" s="252">
        <f>SUM(AR9:AR22)</f>
        <v>222</v>
      </c>
      <c r="AS23" s="251"/>
      <c r="AT23" s="252">
        <f>SUM(AT9:AT22)</f>
        <v>466.7</v>
      </c>
      <c r="AU23" s="253"/>
      <c r="AV23" s="252">
        <f>SUM(AV9:AV22)</f>
        <v>574.4</v>
      </c>
      <c r="AW23" s="452"/>
      <c r="AX23" s="252">
        <f>SUM(AX9:AX22)</f>
        <v>740</v>
      </c>
    </row>
    <row r="24" spans="1:50" s="17" customFormat="1" ht="20" customHeight="1" thickBot="1" x14ac:dyDescent="0.4">
      <c r="A24" s="571"/>
      <c r="B24" s="350"/>
      <c r="C24" s="248"/>
      <c r="D24" s="348"/>
      <c r="E24" s="573"/>
      <c r="F24" s="444"/>
      <c r="G24" s="450"/>
      <c r="H24" s="103"/>
      <c r="I24" s="98"/>
      <c r="J24" s="97"/>
      <c r="K24" s="98"/>
      <c r="L24" s="97"/>
      <c r="M24" s="98"/>
      <c r="N24" s="97"/>
      <c r="O24" s="98"/>
      <c r="P24" s="97"/>
      <c r="Q24" s="98"/>
      <c r="R24" s="97"/>
      <c r="S24" s="98"/>
      <c r="T24" s="97"/>
      <c r="U24" s="98"/>
      <c r="V24" s="97"/>
      <c r="W24" s="98"/>
      <c r="X24" s="97"/>
      <c r="Y24" s="98"/>
      <c r="Z24" s="97"/>
      <c r="AA24" s="98"/>
      <c r="AB24" s="97"/>
      <c r="AC24" s="98"/>
      <c r="AD24" s="97"/>
      <c r="AE24" s="98"/>
      <c r="AF24" s="97"/>
      <c r="AG24" s="98"/>
      <c r="AH24" s="97"/>
      <c r="AI24" s="98"/>
      <c r="AJ24" s="97"/>
      <c r="AK24" s="98"/>
      <c r="AL24" s="97"/>
      <c r="AM24" s="98"/>
      <c r="AN24" s="571"/>
      <c r="AO24" s="296"/>
      <c r="AP24" s="195">
        <f>SUM(AP9:AP23)</f>
        <v>371</v>
      </c>
    </row>
    <row r="25" spans="1:50" s="17" customFormat="1" ht="20.25" customHeight="1" thickBot="1" x14ac:dyDescent="0.4">
      <c r="A25" s="536"/>
      <c r="E25" s="536"/>
      <c r="I25" s="186">
        <f>SUM(I9:I24)</f>
        <v>416</v>
      </c>
      <c r="K25" s="186">
        <f>SUM(K9:K24)</f>
        <v>290</v>
      </c>
      <c r="M25" s="186">
        <f>SUM(M9:M24)</f>
        <v>338</v>
      </c>
      <c r="O25" s="186">
        <f>SUM(O9:O24)</f>
        <v>260</v>
      </c>
      <c r="Q25" s="186">
        <f>SUM(Q9:Q24)</f>
        <v>260</v>
      </c>
      <c r="S25" s="186">
        <f>SUM(S9:S24)</f>
        <v>290</v>
      </c>
      <c r="U25" s="186">
        <f>SUM(U9:U24)</f>
        <v>377</v>
      </c>
      <c r="V25" s="198"/>
      <c r="W25" s="186">
        <f>SUM(W9:W24)</f>
        <v>338</v>
      </c>
      <c r="Y25" s="154">
        <f>SUM(Y9:AM24)</f>
        <v>1303</v>
      </c>
      <c r="AA25" s="157">
        <f>SUM(AA9:AA24)</f>
        <v>337</v>
      </c>
      <c r="AC25" s="157">
        <f>SUM(AC9:AC11)</f>
        <v>0</v>
      </c>
      <c r="AE25" s="154">
        <f>SUM(AE9:AE11)</f>
        <v>0</v>
      </c>
      <c r="AG25" s="154">
        <f>SUM(AG9:AG11)</f>
        <v>0</v>
      </c>
      <c r="AI25" s="154">
        <f>SUM(AI9:AI11)</f>
        <v>0</v>
      </c>
      <c r="AJ25" s="125"/>
      <c r="AK25" s="154">
        <f>SUM(AK9:AK11)</f>
        <v>0</v>
      </c>
      <c r="AL25" s="125"/>
      <c r="AM25" s="157">
        <f>SUM(AM9:AM11)</f>
        <v>0</v>
      </c>
      <c r="AN25" s="536"/>
    </row>
    <row r="26" spans="1:50" ht="13" thickBot="1" x14ac:dyDescent="0.4"/>
    <row r="27" spans="1:50" ht="28" customHeight="1" thickBot="1" x14ac:dyDescent="0.4">
      <c r="B27" s="856" t="s">
        <v>529</v>
      </c>
      <c r="C27" s="857"/>
      <c r="D27" s="858"/>
      <c r="H27" s="142"/>
      <c r="I27" s="143" t="s">
        <v>271</v>
      </c>
      <c r="J27" s="27"/>
      <c r="K27" s="27"/>
      <c r="L27" s="27"/>
      <c r="M27" s="88"/>
      <c r="N27" s="225"/>
      <c r="O27" s="143" t="s">
        <v>272</v>
      </c>
      <c r="P27" s="45"/>
      <c r="Q27" s="18"/>
      <c r="R27" s="45"/>
      <c r="S27" s="158"/>
      <c r="T27" s="143" t="s">
        <v>302</v>
      </c>
    </row>
    <row r="28" spans="1:50" ht="13" thickBot="1" x14ac:dyDescent="0.4"/>
    <row r="29" spans="1:50" s="17" customFormat="1" ht="49" customHeight="1" thickBot="1" x14ac:dyDescent="0.4">
      <c r="A29" s="848" t="s">
        <v>13</v>
      </c>
      <c r="B29" s="849"/>
      <c r="C29" s="849"/>
      <c r="D29" s="849"/>
      <c r="E29" s="849"/>
      <c r="F29" s="849"/>
      <c r="G29" s="849"/>
      <c r="H29" s="849"/>
      <c r="I29" s="849"/>
      <c r="J29" s="849"/>
      <c r="K29" s="849"/>
      <c r="L29" s="849"/>
      <c r="M29" s="849"/>
      <c r="N29" s="849"/>
      <c r="O29" s="849"/>
      <c r="P29" s="849"/>
      <c r="Q29" s="849"/>
      <c r="R29" s="849"/>
      <c r="S29" s="849"/>
      <c r="T29" s="849"/>
      <c r="U29" s="849"/>
      <c r="V29" s="849"/>
      <c r="W29" s="849"/>
      <c r="X29" s="849"/>
      <c r="Y29" s="849"/>
      <c r="Z29" s="849"/>
      <c r="AA29" s="849"/>
      <c r="AB29" s="849"/>
      <c r="AC29" s="849"/>
      <c r="AD29" s="849"/>
      <c r="AE29" s="849"/>
      <c r="AF29" s="849"/>
      <c r="AG29" s="849"/>
      <c r="AH29" s="849"/>
      <c r="AI29" s="849"/>
      <c r="AJ29" s="849"/>
      <c r="AK29" s="849"/>
      <c r="AL29" s="849"/>
      <c r="AM29" s="849"/>
      <c r="AN29" s="536"/>
    </row>
    <row r="30" spans="1:50" s="17" customFormat="1" ht="36" customHeight="1" thickBot="1" x14ac:dyDescent="0.4">
      <c r="A30" s="536"/>
      <c r="B30" s="536"/>
      <c r="C30" s="536"/>
      <c r="D30" s="536"/>
      <c r="E30" s="536"/>
      <c r="F30" s="536"/>
      <c r="G30" s="536"/>
      <c r="H30" s="830" t="s">
        <v>530</v>
      </c>
      <c r="I30" s="831"/>
      <c r="J30" s="830">
        <v>46089</v>
      </c>
      <c r="K30" s="831"/>
      <c r="L30" s="830" t="s">
        <v>588</v>
      </c>
      <c r="M30" s="831"/>
      <c r="N30" s="830">
        <v>46124</v>
      </c>
      <c r="O30" s="831"/>
      <c r="P30" s="830">
        <v>46138</v>
      </c>
      <c r="Q30" s="831"/>
      <c r="R30" s="830">
        <v>46152</v>
      </c>
      <c r="S30" s="831"/>
      <c r="T30" s="834">
        <v>46167</v>
      </c>
      <c r="U30" s="835"/>
      <c r="V30" s="834">
        <v>46187</v>
      </c>
      <c r="W30" s="835"/>
      <c r="X30" s="834">
        <v>46201</v>
      </c>
      <c r="Y30" s="835"/>
      <c r="Z30" s="834">
        <v>46215</v>
      </c>
      <c r="AA30" s="835"/>
      <c r="AB30" s="830"/>
      <c r="AC30" s="831"/>
      <c r="AD30" s="830"/>
      <c r="AE30" s="831"/>
      <c r="AF30" s="868"/>
      <c r="AG30" s="869"/>
      <c r="AH30" s="830"/>
      <c r="AI30" s="831"/>
      <c r="AJ30" s="830"/>
      <c r="AK30" s="831"/>
      <c r="AL30" s="834"/>
      <c r="AM30" s="835"/>
      <c r="AN30" s="536"/>
      <c r="AO30" s="536"/>
      <c r="AP30" s="536"/>
    </row>
    <row r="31" spans="1:50" s="17" customFormat="1" ht="58" customHeight="1" thickBot="1" x14ac:dyDescent="0.4">
      <c r="A31" s="562"/>
      <c r="B31" s="850" t="s">
        <v>742</v>
      </c>
      <c r="C31" s="851"/>
      <c r="D31" s="851"/>
      <c r="E31" s="851"/>
      <c r="F31" s="563"/>
      <c r="G31" s="563"/>
      <c r="H31" s="828" t="s">
        <v>528</v>
      </c>
      <c r="I31" s="829"/>
      <c r="J31" s="828" t="s">
        <v>570</v>
      </c>
      <c r="K31" s="829"/>
      <c r="L31" s="828" t="s">
        <v>589</v>
      </c>
      <c r="M31" s="829"/>
      <c r="N31" s="828" t="s">
        <v>597</v>
      </c>
      <c r="O31" s="829"/>
      <c r="P31" s="828" t="s">
        <v>710</v>
      </c>
      <c r="Q31" s="829"/>
      <c r="R31" s="828" t="s">
        <v>714</v>
      </c>
      <c r="S31" s="829"/>
      <c r="T31" s="832" t="s">
        <v>733</v>
      </c>
      <c r="U31" s="833"/>
      <c r="V31" s="832" t="s">
        <v>759</v>
      </c>
      <c r="W31" s="833"/>
      <c r="X31" s="832" t="s">
        <v>770</v>
      </c>
      <c r="Y31" s="833"/>
      <c r="Z31" s="832" t="s">
        <v>775</v>
      </c>
      <c r="AA31" s="833"/>
      <c r="AB31" s="828"/>
      <c r="AC31" s="829"/>
      <c r="AD31" s="828"/>
      <c r="AE31" s="829"/>
      <c r="AF31" s="828"/>
      <c r="AG31" s="829"/>
      <c r="AH31" s="828"/>
      <c r="AI31" s="867"/>
      <c r="AJ31" s="828"/>
      <c r="AK31" s="829"/>
      <c r="AL31" s="832"/>
      <c r="AM31" s="833"/>
      <c r="AN31" s="542"/>
      <c r="AO31" s="839" t="s">
        <v>540</v>
      </c>
      <c r="AP31" s="819"/>
      <c r="AQ31" s="818" t="s">
        <v>541</v>
      </c>
      <c r="AR31" s="819"/>
      <c r="AS31" s="818" t="s">
        <v>543</v>
      </c>
      <c r="AT31" s="819"/>
      <c r="AU31" s="818" t="s">
        <v>542</v>
      </c>
      <c r="AV31" s="819"/>
      <c r="AW31" s="818" t="s">
        <v>587</v>
      </c>
      <c r="AX31" s="819"/>
    </row>
    <row r="32" spans="1:50" s="17" customFormat="1" ht="53" customHeight="1" thickBot="1" x14ac:dyDescent="0.4">
      <c r="A32" s="542" t="s">
        <v>176</v>
      </c>
      <c r="B32" s="565" t="s">
        <v>2</v>
      </c>
      <c r="C32" s="542" t="s">
        <v>115</v>
      </c>
      <c r="D32" s="566" t="s">
        <v>3</v>
      </c>
      <c r="E32" s="567" t="s">
        <v>4</v>
      </c>
      <c r="F32" s="445" t="s">
        <v>559</v>
      </c>
      <c r="G32" s="435" t="s">
        <v>591</v>
      </c>
      <c r="H32" s="75" t="s">
        <v>5</v>
      </c>
      <c r="I32" s="153" t="s">
        <v>6</v>
      </c>
      <c r="J32" s="75" t="s">
        <v>5</v>
      </c>
      <c r="K32" s="153" t="s">
        <v>6</v>
      </c>
      <c r="L32" s="75" t="s">
        <v>5</v>
      </c>
      <c r="M32" s="153" t="s">
        <v>6</v>
      </c>
      <c r="N32" s="75" t="s">
        <v>5</v>
      </c>
      <c r="O32" s="153" t="s">
        <v>6</v>
      </c>
      <c r="P32" s="75" t="s">
        <v>5</v>
      </c>
      <c r="Q32" s="153" t="s">
        <v>6</v>
      </c>
      <c r="R32" s="75" t="s">
        <v>5</v>
      </c>
      <c r="S32" s="153" t="s">
        <v>6</v>
      </c>
      <c r="T32" s="548" t="s">
        <v>5</v>
      </c>
      <c r="U32" s="546" t="s">
        <v>6</v>
      </c>
      <c r="V32" s="543" t="s">
        <v>5</v>
      </c>
      <c r="W32" s="546" t="s">
        <v>6</v>
      </c>
      <c r="X32" s="548" t="s">
        <v>5</v>
      </c>
      <c r="Y32" s="546" t="s">
        <v>6</v>
      </c>
      <c r="Z32" s="546" t="s">
        <v>5</v>
      </c>
      <c r="AA32" s="546" t="s">
        <v>6</v>
      </c>
      <c r="AB32" s="548" t="s">
        <v>5</v>
      </c>
      <c r="AC32" s="546" t="s">
        <v>6</v>
      </c>
      <c r="AD32" s="548" t="s">
        <v>5</v>
      </c>
      <c r="AE32" s="546" t="s">
        <v>6</v>
      </c>
      <c r="AF32" s="548" t="s">
        <v>5</v>
      </c>
      <c r="AG32" s="546" t="s">
        <v>6</v>
      </c>
      <c r="AH32" s="548" t="s">
        <v>5</v>
      </c>
      <c r="AI32" s="546" t="s">
        <v>6</v>
      </c>
      <c r="AJ32" s="548" t="s">
        <v>5</v>
      </c>
      <c r="AK32" s="546" t="s">
        <v>6</v>
      </c>
      <c r="AL32" s="548" t="s">
        <v>5</v>
      </c>
      <c r="AM32" s="546" t="s">
        <v>6</v>
      </c>
      <c r="AN32" s="542" t="s">
        <v>176</v>
      </c>
      <c r="AO32" s="268" t="s">
        <v>217</v>
      </c>
      <c r="AP32" s="269" t="s">
        <v>217</v>
      </c>
      <c r="AQ32" s="271">
        <v>-0.4</v>
      </c>
      <c r="AR32" s="272" t="s">
        <v>189</v>
      </c>
      <c r="AS32" s="270">
        <v>0.3</v>
      </c>
      <c r="AT32" s="273">
        <v>0.3</v>
      </c>
      <c r="AU32" s="271">
        <v>0.6</v>
      </c>
      <c r="AV32" s="272" t="s">
        <v>189</v>
      </c>
      <c r="AW32" s="271">
        <v>0.6</v>
      </c>
      <c r="AX32" s="272" t="s">
        <v>189</v>
      </c>
    </row>
    <row r="33" spans="1:50" s="17" customFormat="1" ht="20.25" customHeight="1" x14ac:dyDescent="0.35">
      <c r="A33" s="568">
        <v>1</v>
      </c>
      <c r="B33" s="277" t="s">
        <v>412</v>
      </c>
      <c r="C33" s="48">
        <v>2013</v>
      </c>
      <c r="D33" s="278" t="s">
        <v>61</v>
      </c>
      <c r="E33" s="550">
        <f>I33+K33+M33+O33+Q33+S33+U33+W33+Y33+AA33+AC33+AE33+AG33+AI33+AK33+AM33-S33</f>
        <v>887.3</v>
      </c>
      <c r="F33" s="447"/>
      <c r="G33" s="448"/>
      <c r="H33" s="107">
        <v>146</v>
      </c>
      <c r="I33" s="163">
        <v>160</v>
      </c>
      <c r="J33" s="93">
        <v>71</v>
      </c>
      <c r="K33" s="455">
        <v>117.3</v>
      </c>
      <c r="L33" s="93">
        <v>70</v>
      </c>
      <c r="M33" s="163">
        <v>130</v>
      </c>
      <c r="N33" s="93">
        <v>72</v>
      </c>
      <c r="O33" s="265">
        <v>100</v>
      </c>
      <c r="P33" s="93">
        <v>80</v>
      </c>
      <c r="Q33" s="265">
        <v>60</v>
      </c>
      <c r="R33" s="93">
        <v>75</v>
      </c>
      <c r="S33" s="614">
        <v>40</v>
      </c>
      <c r="T33" s="93">
        <v>75</v>
      </c>
      <c r="U33" s="163">
        <v>130</v>
      </c>
      <c r="V33" s="93">
        <v>82</v>
      </c>
      <c r="W33" s="163">
        <v>65</v>
      </c>
      <c r="X33" s="93">
        <v>76</v>
      </c>
      <c r="Y33" s="265">
        <v>100</v>
      </c>
      <c r="Z33" s="93">
        <v>78</v>
      </c>
      <c r="AA33" s="265">
        <v>25</v>
      </c>
      <c r="AB33" s="93"/>
      <c r="AC33" s="176"/>
      <c r="AD33" s="93"/>
      <c r="AE33" s="176"/>
      <c r="AF33" s="93"/>
      <c r="AG33" s="176"/>
      <c r="AH33" s="93"/>
      <c r="AI33" s="176"/>
      <c r="AJ33" s="93"/>
      <c r="AK33" s="176"/>
      <c r="AL33" s="93"/>
      <c r="AM33" s="176"/>
      <c r="AN33" s="568">
        <v>1</v>
      </c>
      <c r="AO33" s="334">
        <v>1</v>
      </c>
      <c r="AP33" s="265">
        <v>100</v>
      </c>
      <c r="AQ33" s="267">
        <f>AP33*AQ32</f>
        <v>-40</v>
      </c>
      <c r="AR33" s="163">
        <f t="shared" ref="AR33:AR47" si="4">AP33+AQ33</f>
        <v>60</v>
      </c>
      <c r="AS33" s="266">
        <f>AP33*AS32</f>
        <v>30</v>
      </c>
      <c r="AT33" s="163">
        <v>130</v>
      </c>
      <c r="AU33" s="267">
        <f>AP33*AU32</f>
        <v>60</v>
      </c>
      <c r="AV33" s="163">
        <v>160</v>
      </c>
      <c r="AW33" s="267">
        <f>AT33*AW32</f>
        <v>78</v>
      </c>
      <c r="AX33" s="163">
        <f t="shared" ref="AX33:AX47" si="5">AP33*2</f>
        <v>200</v>
      </c>
    </row>
    <row r="34" spans="1:50" ht="20" customHeight="1" x14ac:dyDescent="0.35">
      <c r="A34" s="569">
        <f>A33+1</f>
        <v>2</v>
      </c>
      <c r="B34" s="660" t="s">
        <v>738</v>
      </c>
      <c r="C34" s="48">
        <v>2014</v>
      </c>
      <c r="D34" s="498" t="s">
        <v>33</v>
      </c>
      <c r="E34" s="550">
        <f>I34+K34+M34+O34+Q34+S34+U34+W34+Y34+AA34+AC34+AE34+AG34+AI34+AK34+AM34-K34</f>
        <v>750</v>
      </c>
      <c r="F34" s="447"/>
      <c r="G34" s="448"/>
      <c r="H34" s="107">
        <v>155</v>
      </c>
      <c r="I34" s="94">
        <v>112</v>
      </c>
      <c r="J34" s="93">
        <v>81</v>
      </c>
      <c r="K34" s="619">
        <v>48</v>
      </c>
      <c r="L34" s="93">
        <v>78</v>
      </c>
      <c r="M34" s="94">
        <v>65</v>
      </c>
      <c r="N34" s="107">
        <v>74</v>
      </c>
      <c r="O34" s="176">
        <v>70</v>
      </c>
      <c r="P34" s="108">
        <v>79</v>
      </c>
      <c r="Q34" s="176">
        <v>100</v>
      </c>
      <c r="R34" s="108">
        <v>71</v>
      </c>
      <c r="S34" s="176">
        <v>100</v>
      </c>
      <c r="T34" s="108">
        <v>83</v>
      </c>
      <c r="U34" s="94">
        <v>91</v>
      </c>
      <c r="V34" s="108">
        <v>76</v>
      </c>
      <c r="W34" s="94">
        <v>130</v>
      </c>
      <c r="X34" s="108">
        <v>82</v>
      </c>
      <c r="Y34" s="176">
        <v>70</v>
      </c>
      <c r="Z34" s="108">
        <v>85</v>
      </c>
      <c r="AA34" s="176">
        <v>12</v>
      </c>
      <c r="AB34" s="108"/>
      <c r="AC34" s="94"/>
      <c r="AD34" s="108"/>
      <c r="AE34" s="94"/>
      <c r="AF34" s="108"/>
      <c r="AG34" s="94"/>
      <c r="AH34" s="108"/>
      <c r="AI34" s="94"/>
      <c r="AJ34" s="108"/>
      <c r="AK34" s="94"/>
      <c r="AL34" s="108"/>
      <c r="AM34" s="94"/>
      <c r="AN34" s="569">
        <f>AN33+1</f>
        <v>2</v>
      </c>
      <c r="AO34" s="295">
        <v>2</v>
      </c>
      <c r="AP34" s="176">
        <v>70</v>
      </c>
      <c r="AQ34" s="267">
        <f>AP34*AQ32</f>
        <v>-28</v>
      </c>
      <c r="AR34" s="94">
        <f t="shared" si="4"/>
        <v>42</v>
      </c>
      <c r="AS34" s="171">
        <f>AP34*AS32</f>
        <v>21</v>
      </c>
      <c r="AT34" s="94">
        <v>91</v>
      </c>
      <c r="AU34" s="128">
        <f>AP34*AU32</f>
        <v>42</v>
      </c>
      <c r="AV34" s="94">
        <v>112</v>
      </c>
      <c r="AW34" s="128">
        <f>AT34*AW32</f>
        <v>54.6</v>
      </c>
      <c r="AX34" s="94">
        <f t="shared" si="5"/>
        <v>140</v>
      </c>
    </row>
    <row r="35" spans="1:50" ht="20" customHeight="1" x14ac:dyDescent="0.35">
      <c r="A35" s="569">
        <f>A34+1</f>
        <v>3</v>
      </c>
      <c r="B35" s="319" t="s">
        <v>551</v>
      </c>
      <c r="C35" s="48">
        <v>2014</v>
      </c>
      <c r="D35" s="397" t="s">
        <v>17</v>
      </c>
      <c r="E35" s="550">
        <f>I35+K35+M35+O35+Q35+S35+U35+W35+Y35+AA35+AC35+AE35+AG35+AI35+AK35+AM35-Q35</f>
        <v>558.29999999999995</v>
      </c>
      <c r="F35" s="447"/>
      <c r="G35" s="448"/>
      <c r="H35" s="107">
        <v>161</v>
      </c>
      <c r="I35" s="94">
        <v>64</v>
      </c>
      <c r="J35" s="107">
        <v>71</v>
      </c>
      <c r="K35" s="455">
        <v>117.3</v>
      </c>
      <c r="L35" s="93">
        <v>94</v>
      </c>
      <c r="M35" s="94">
        <v>52</v>
      </c>
      <c r="N35" s="108">
        <v>81</v>
      </c>
      <c r="O35" s="176">
        <v>50</v>
      </c>
      <c r="P35" s="107">
        <v>82</v>
      </c>
      <c r="Q35" s="615">
        <v>40</v>
      </c>
      <c r="R35" s="107">
        <v>73</v>
      </c>
      <c r="S35" s="176">
        <v>50</v>
      </c>
      <c r="T35" s="107">
        <v>89</v>
      </c>
      <c r="U35" s="94">
        <v>39</v>
      </c>
      <c r="V35" s="107">
        <v>80</v>
      </c>
      <c r="W35" s="94">
        <v>91</v>
      </c>
      <c r="X35" s="107">
        <v>83</v>
      </c>
      <c r="Y35" s="176">
        <v>50</v>
      </c>
      <c r="Z35" s="107">
        <v>77</v>
      </c>
      <c r="AA35" s="176">
        <v>45</v>
      </c>
      <c r="AB35" s="107"/>
      <c r="AC35" s="94"/>
      <c r="AD35" s="107"/>
      <c r="AE35" s="94"/>
      <c r="AF35" s="107"/>
      <c r="AG35" s="94"/>
      <c r="AH35" s="107"/>
      <c r="AI35" s="94"/>
      <c r="AJ35" s="107"/>
      <c r="AK35" s="94"/>
      <c r="AL35" s="107"/>
      <c r="AM35" s="94"/>
      <c r="AN35" s="569">
        <f>AN34+1</f>
        <v>3</v>
      </c>
      <c r="AO35" s="294">
        <v>3</v>
      </c>
      <c r="AP35" s="176">
        <v>50</v>
      </c>
      <c r="AQ35" s="267">
        <f>AP35*AQ32</f>
        <v>-20</v>
      </c>
      <c r="AR35" s="94">
        <f t="shared" si="4"/>
        <v>30</v>
      </c>
      <c r="AS35" s="171">
        <f>AP35*AS32</f>
        <v>15</v>
      </c>
      <c r="AT35" s="94">
        <v>65</v>
      </c>
      <c r="AU35" s="128">
        <f>AP35*AU32</f>
        <v>30</v>
      </c>
      <c r="AV35" s="94">
        <v>80</v>
      </c>
      <c r="AW35" s="128">
        <f>AT35*AW32</f>
        <v>39</v>
      </c>
      <c r="AX35" s="94">
        <f t="shared" si="5"/>
        <v>100</v>
      </c>
    </row>
    <row r="36" spans="1:50" ht="20" customHeight="1" x14ac:dyDescent="0.35">
      <c r="A36" s="569">
        <f>A35+1</f>
        <v>4</v>
      </c>
      <c r="B36" s="470" t="s">
        <v>596</v>
      </c>
      <c r="C36" s="48">
        <v>2013</v>
      </c>
      <c r="D36" s="456" t="s">
        <v>43</v>
      </c>
      <c r="E36" s="550">
        <f t="shared" ref="E36:E42" si="6">I36+K36+M36+O36+Q36+S36+U36+W36+Y36+AA36+AC36+AE36+AG36+AI36+AK36+AM36</f>
        <v>323</v>
      </c>
      <c r="F36" s="447"/>
      <c r="G36" s="448"/>
      <c r="H36" s="107"/>
      <c r="I36" s="626"/>
      <c r="J36" s="107"/>
      <c r="K36" s="94"/>
      <c r="L36" s="107">
        <v>75</v>
      </c>
      <c r="M36" s="94">
        <v>91</v>
      </c>
      <c r="N36" s="107"/>
      <c r="O36" s="280"/>
      <c r="P36" s="107"/>
      <c r="Q36" s="280"/>
      <c r="R36" s="107">
        <v>72</v>
      </c>
      <c r="S36" s="176">
        <v>70</v>
      </c>
      <c r="T36" s="107">
        <v>88</v>
      </c>
      <c r="U36" s="94">
        <v>52</v>
      </c>
      <c r="V36" s="107"/>
      <c r="W36" s="94"/>
      <c r="X36" s="107">
        <v>85</v>
      </c>
      <c r="Y36" s="176">
        <v>40</v>
      </c>
      <c r="Z36" s="107">
        <v>76</v>
      </c>
      <c r="AA36" s="176">
        <v>70</v>
      </c>
      <c r="AB36" s="93"/>
      <c r="AC36" s="94"/>
      <c r="AD36" s="93"/>
      <c r="AE36" s="94"/>
      <c r="AF36" s="93"/>
      <c r="AG36" s="94"/>
      <c r="AH36" s="93"/>
      <c r="AI36" s="94"/>
      <c r="AJ36" s="93"/>
      <c r="AK36" s="94"/>
      <c r="AL36" s="93"/>
      <c r="AM36" s="94"/>
      <c r="AN36" s="569">
        <f>AN35+1</f>
        <v>4</v>
      </c>
      <c r="AO36" s="295">
        <v>4</v>
      </c>
      <c r="AP36" s="176">
        <v>40</v>
      </c>
      <c r="AQ36" s="267">
        <f>AP36*AQ32</f>
        <v>-16</v>
      </c>
      <c r="AR36" s="94">
        <f t="shared" si="4"/>
        <v>24</v>
      </c>
      <c r="AS36" s="171">
        <f>AP36*AS32</f>
        <v>12</v>
      </c>
      <c r="AT36" s="94">
        <v>52</v>
      </c>
      <c r="AU36" s="128">
        <f>AP36*AU32</f>
        <v>24</v>
      </c>
      <c r="AV36" s="94">
        <v>64</v>
      </c>
      <c r="AW36" s="128">
        <f>AT36*AW32</f>
        <v>31.2</v>
      </c>
      <c r="AX36" s="94">
        <f t="shared" si="5"/>
        <v>80</v>
      </c>
    </row>
    <row r="37" spans="1:50" ht="20" customHeight="1" x14ac:dyDescent="0.35">
      <c r="A37" s="569">
        <f>A36+1</f>
        <v>5</v>
      </c>
      <c r="B37" s="426" t="s">
        <v>553</v>
      </c>
      <c r="C37" s="427">
        <v>2014</v>
      </c>
      <c r="D37" s="429" t="s">
        <v>32</v>
      </c>
      <c r="E37" s="550">
        <f t="shared" si="6"/>
        <v>289</v>
      </c>
      <c r="F37" s="447"/>
      <c r="G37" s="448"/>
      <c r="H37" s="342">
        <v>158</v>
      </c>
      <c r="I37" s="96">
        <v>80</v>
      </c>
      <c r="J37" s="95">
        <v>76</v>
      </c>
      <c r="K37" s="94">
        <v>64</v>
      </c>
      <c r="L37" s="95"/>
      <c r="M37" s="627"/>
      <c r="N37" s="95">
        <v>82</v>
      </c>
      <c r="O37" s="402">
        <v>40</v>
      </c>
      <c r="P37" s="95">
        <v>80</v>
      </c>
      <c r="Q37" s="402">
        <v>60</v>
      </c>
      <c r="R37" s="95">
        <v>78</v>
      </c>
      <c r="S37" s="176">
        <v>30</v>
      </c>
      <c r="T37" s="95"/>
      <c r="U37" s="94"/>
      <c r="V37" s="95"/>
      <c r="W37" s="96"/>
      <c r="X37" s="95"/>
      <c r="Y37" s="96"/>
      <c r="Z37" s="95">
        <v>82</v>
      </c>
      <c r="AA37" s="176">
        <v>15</v>
      </c>
      <c r="AB37" s="342"/>
      <c r="AC37" s="96"/>
      <c r="AD37" s="342"/>
      <c r="AE37" s="96"/>
      <c r="AF37" s="342"/>
      <c r="AG37" s="96"/>
      <c r="AH37" s="342"/>
      <c r="AI37" s="96"/>
      <c r="AJ37" s="342"/>
      <c r="AK37" s="96"/>
      <c r="AL37" s="342"/>
      <c r="AM37" s="96"/>
      <c r="AN37" s="569">
        <f>AN36+1</f>
        <v>5</v>
      </c>
      <c r="AO37" s="294">
        <v>5</v>
      </c>
      <c r="AP37" s="176">
        <v>30</v>
      </c>
      <c r="AQ37" s="267">
        <f>AP37*AQ32</f>
        <v>-12</v>
      </c>
      <c r="AR37" s="94">
        <f t="shared" si="4"/>
        <v>18</v>
      </c>
      <c r="AS37" s="171">
        <f>AP37*AS32</f>
        <v>9</v>
      </c>
      <c r="AT37" s="94">
        <v>39</v>
      </c>
      <c r="AU37" s="128">
        <f>AP37*AU32</f>
        <v>18</v>
      </c>
      <c r="AV37" s="94">
        <v>48</v>
      </c>
      <c r="AW37" s="128">
        <f>AT37*AW32</f>
        <v>23.4</v>
      </c>
      <c r="AX37" s="94">
        <f t="shared" si="5"/>
        <v>60</v>
      </c>
    </row>
    <row r="38" spans="1:50" ht="20" customHeight="1" x14ac:dyDescent="0.35">
      <c r="A38" s="569">
        <f>A37+1</f>
        <v>6</v>
      </c>
      <c r="B38" s="115" t="s">
        <v>573</v>
      </c>
      <c r="C38" s="57">
        <v>2014</v>
      </c>
      <c r="D38" s="424" t="s">
        <v>574</v>
      </c>
      <c r="E38" s="550">
        <f t="shared" si="6"/>
        <v>117.3</v>
      </c>
      <c r="F38" s="447"/>
      <c r="G38" s="448"/>
      <c r="H38" s="342"/>
      <c r="I38" s="627"/>
      <c r="J38" s="342">
        <v>71</v>
      </c>
      <c r="K38" s="628">
        <v>117.3</v>
      </c>
      <c r="L38" s="342"/>
      <c r="M38" s="402"/>
      <c r="N38" s="342"/>
      <c r="O38" s="96"/>
      <c r="P38" s="342"/>
      <c r="Q38" s="96"/>
      <c r="R38" s="342"/>
      <c r="S38" s="96"/>
      <c r="T38" s="342"/>
      <c r="U38" s="96"/>
      <c r="V38" s="342"/>
      <c r="W38" s="96"/>
      <c r="X38" s="342"/>
      <c r="Y38" s="96"/>
      <c r="Z38" s="342"/>
      <c r="AA38" s="280"/>
      <c r="AB38" s="342"/>
      <c r="AC38" s="96"/>
      <c r="AD38" s="342"/>
      <c r="AE38" s="96"/>
      <c r="AF38" s="342"/>
      <c r="AG38" s="96"/>
      <c r="AH38" s="342"/>
      <c r="AI38" s="96"/>
      <c r="AJ38" s="342"/>
      <c r="AK38" s="96"/>
      <c r="AL38" s="342"/>
      <c r="AM38" s="96"/>
      <c r="AN38" s="569">
        <f>AN37+1</f>
        <v>6</v>
      </c>
      <c r="AO38" s="295">
        <v>6</v>
      </c>
      <c r="AP38" s="176">
        <v>20</v>
      </c>
      <c r="AQ38" s="267">
        <f>AP38*AQ32</f>
        <v>-8</v>
      </c>
      <c r="AR38" s="112">
        <f t="shared" si="4"/>
        <v>12</v>
      </c>
      <c r="AS38" s="171">
        <f>AP38*AS32</f>
        <v>6</v>
      </c>
      <c r="AT38" s="112">
        <v>26</v>
      </c>
      <c r="AU38" s="128">
        <f>AP38*AU32</f>
        <v>12</v>
      </c>
      <c r="AV38" s="112">
        <v>32</v>
      </c>
      <c r="AW38" s="128">
        <f>AT38*AW32</f>
        <v>15.6</v>
      </c>
      <c r="AX38" s="112">
        <f t="shared" si="5"/>
        <v>40</v>
      </c>
    </row>
    <row r="39" spans="1:50" ht="20" customHeight="1" x14ac:dyDescent="0.35">
      <c r="A39" s="570">
        <v>7</v>
      </c>
      <c r="B39" s="115" t="s">
        <v>508</v>
      </c>
      <c r="C39" s="57">
        <v>2013</v>
      </c>
      <c r="D39" s="424" t="s">
        <v>7</v>
      </c>
      <c r="E39" s="550">
        <f t="shared" si="6"/>
        <v>110</v>
      </c>
      <c r="F39" s="447"/>
      <c r="G39" s="448"/>
      <c r="H39" s="342"/>
      <c r="I39" s="96"/>
      <c r="J39" s="102"/>
      <c r="K39" s="402"/>
      <c r="L39" s="95"/>
      <c r="M39" s="96"/>
      <c r="N39" s="342"/>
      <c r="O39" s="96"/>
      <c r="P39" s="342"/>
      <c r="Q39" s="96"/>
      <c r="R39" s="342"/>
      <c r="S39" s="96"/>
      <c r="T39" s="342">
        <v>87</v>
      </c>
      <c r="U39" s="164">
        <v>65</v>
      </c>
      <c r="V39" s="342"/>
      <c r="W39" s="164"/>
      <c r="X39" s="342"/>
      <c r="Y39" s="164"/>
      <c r="Z39" s="342">
        <v>77</v>
      </c>
      <c r="AA39" s="176">
        <v>45</v>
      </c>
      <c r="AB39" s="342"/>
      <c r="AC39" s="164"/>
      <c r="AD39" s="342"/>
      <c r="AE39" s="164"/>
      <c r="AF39" s="342"/>
      <c r="AG39" s="164"/>
      <c r="AH39" s="342"/>
      <c r="AI39" s="164"/>
      <c r="AJ39" s="342"/>
      <c r="AK39" s="164"/>
      <c r="AL39" s="342"/>
      <c r="AM39" s="164"/>
      <c r="AN39" s="570"/>
      <c r="AO39" s="294">
        <v>7</v>
      </c>
      <c r="AP39" s="176">
        <v>15</v>
      </c>
      <c r="AQ39" s="267">
        <f>AP39*AQ32</f>
        <v>-6</v>
      </c>
      <c r="AR39" s="94">
        <f t="shared" si="4"/>
        <v>9</v>
      </c>
      <c r="AS39" s="171">
        <f>AP39*AS32</f>
        <v>4.5</v>
      </c>
      <c r="AT39" s="94">
        <v>19.5</v>
      </c>
      <c r="AU39" s="128">
        <f>AP39*AU32</f>
        <v>9</v>
      </c>
      <c r="AV39" s="94">
        <v>24</v>
      </c>
      <c r="AW39" s="128">
        <f>AT39*AW32</f>
        <v>11.7</v>
      </c>
      <c r="AX39" s="94">
        <f t="shared" si="5"/>
        <v>30</v>
      </c>
    </row>
    <row r="40" spans="1:50" ht="20" customHeight="1" x14ac:dyDescent="0.35">
      <c r="A40" s="570">
        <v>8</v>
      </c>
      <c r="B40" s="804" t="s">
        <v>779</v>
      </c>
      <c r="C40" s="48"/>
      <c r="D40" s="797" t="s">
        <v>43</v>
      </c>
      <c r="E40" s="550">
        <f t="shared" si="6"/>
        <v>100</v>
      </c>
      <c r="F40" s="447"/>
      <c r="G40" s="448"/>
      <c r="H40" s="342"/>
      <c r="I40" s="96"/>
      <c r="J40" s="102"/>
      <c r="K40" s="402"/>
      <c r="L40" s="95"/>
      <c r="M40" s="96"/>
      <c r="N40" s="342"/>
      <c r="O40" s="96"/>
      <c r="P40" s="342"/>
      <c r="Q40" s="96"/>
      <c r="R40" s="342"/>
      <c r="S40" s="96"/>
      <c r="T40" s="342"/>
      <c r="U40" s="164"/>
      <c r="V40" s="342"/>
      <c r="W40" s="164"/>
      <c r="X40" s="342"/>
      <c r="Y40" s="164"/>
      <c r="Z40" s="342">
        <v>72</v>
      </c>
      <c r="AA40" s="176">
        <v>100</v>
      </c>
      <c r="AB40" s="342"/>
      <c r="AC40" s="164"/>
      <c r="AD40" s="342"/>
      <c r="AE40" s="164"/>
      <c r="AF40" s="342"/>
      <c r="AG40" s="164"/>
      <c r="AH40" s="342"/>
      <c r="AI40" s="164"/>
      <c r="AJ40" s="342"/>
      <c r="AK40" s="164"/>
      <c r="AL40" s="342"/>
      <c r="AM40" s="164"/>
      <c r="AN40" s="570"/>
      <c r="AO40" s="295">
        <v>8</v>
      </c>
      <c r="AP40" s="176">
        <v>12</v>
      </c>
      <c r="AQ40" s="267">
        <f>AP40*AQ32</f>
        <v>-4.8000000000000007</v>
      </c>
      <c r="AR40" s="94">
        <f t="shared" si="4"/>
        <v>7.1999999999999993</v>
      </c>
      <c r="AS40" s="134">
        <f>AP40*AS32</f>
        <v>3.5999999999999996</v>
      </c>
      <c r="AT40" s="94">
        <v>15.6</v>
      </c>
      <c r="AU40" s="128">
        <f>AP40*AU32</f>
        <v>7.1999999999999993</v>
      </c>
      <c r="AV40" s="94">
        <v>19.2</v>
      </c>
      <c r="AW40" s="128">
        <f>AT40*AW32</f>
        <v>9.36</v>
      </c>
      <c r="AX40" s="94">
        <f t="shared" si="5"/>
        <v>24</v>
      </c>
    </row>
    <row r="41" spans="1:50" ht="20" customHeight="1" x14ac:dyDescent="0.35">
      <c r="A41" s="570">
        <v>9</v>
      </c>
      <c r="B41" s="115" t="s">
        <v>741</v>
      </c>
      <c r="C41" s="57">
        <v>2014</v>
      </c>
      <c r="D41" s="278" t="s">
        <v>8</v>
      </c>
      <c r="E41" s="550">
        <f t="shared" si="6"/>
        <v>77</v>
      </c>
      <c r="F41" s="447"/>
      <c r="G41" s="448"/>
      <c r="H41" s="342"/>
      <c r="I41" s="96"/>
      <c r="J41" s="102"/>
      <c r="K41" s="402"/>
      <c r="L41" s="95"/>
      <c r="M41" s="96"/>
      <c r="N41" s="342"/>
      <c r="O41" s="96"/>
      <c r="P41" s="342"/>
      <c r="Q41" s="96"/>
      <c r="R41" s="342"/>
      <c r="S41" s="96"/>
      <c r="T41" s="342"/>
      <c r="U41" s="164"/>
      <c r="V41" s="342">
        <v>88</v>
      </c>
      <c r="W41" s="164">
        <v>52</v>
      </c>
      <c r="X41" s="342"/>
      <c r="Y41" s="164"/>
      <c r="Z41" s="342">
        <v>78</v>
      </c>
      <c r="AA41" s="783">
        <v>25</v>
      </c>
      <c r="AB41" s="342"/>
      <c r="AC41" s="164"/>
      <c r="AD41" s="342"/>
      <c r="AE41" s="164"/>
      <c r="AF41" s="342"/>
      <c r="AG41" s="164"/>
      <c r="AH41" s="342"/>
      <c r="AI41" s="164"/>
      <c r="AJ41" s="342"/>
      <c r="AK41" s="164"/>
      <c r="AL41" s="342"/>
      <c r="AM41" s="164"/>
      <c r="AN41" s="570"/>
      <c r="AO41" s="294">
        <v>9</v>
      </c>
      <c r="AP41" s="176">
        <v>10</v>
      </c>
      <c r="AQ41" s="267">
        <f>AP41*AQ32</f>
        <v>-4</v>
      </c>
      <c r="AR41" s="94">
        <f t="shared" si="4"/>
        <v>6</v>
      </c>
      <c r="AS41" s="171">
        <f>AP41*AS32</f>
        <v>3</v>
      </c>
      <c r="AT41" s="94">
        <v>13</v>
      </c>
      <c r="AU41" s="128">
        <f>AP41*AU32</f>
        <v>6</v>
      </c>
      <c r="AV41" s="94">
        <v>16</v>
      </c>
      <c r="AW41" s="128">
        <f>AT41*AW32</f>
        <v>7.8</v>
      </c>
      <c r="AX41" s="94">
        <f t="shared" si="5"/>
        <v>20</v>
      </c>
    </row>
    <row r="42" spans="1:50" ht="20" customHeight="1" x14ac:dyDescent="0.35">
      <c r="A42" s="570"/>
      <c r="B42" s="426" t="s">
        <v>740</v>
      </c>
      <c r="C42" s="427">
        <v>2014</v>
      </c>
      <c r="D42" s="662" t="s">
        <v>7</v>
      </c>
      <c r="E42" s="550">
        <f t="shared" si="6"/>
        <v>0</v>
      </c>
      <c r="F42" s="447"/>
      <c r="G42" s="448"/>
      <c r="H42" s="342"/>
      <c r="I42" s="96"/>
      <c r="J42" s="102"/>
      <c r="K42" s="402"/>
      <c r="L42" s="95"/>
      <c r="M42" s="96"/>
      <c r="N42" s="342"/>
      <c r="O42" s="96"/>
      <c r="P42" s="342"/>
      <c r="Q42" s="96"/>
      <c r="R42" s="342"/>
      <c r="S42" s="96"/>
      <c r="T42" s="342"/>
      <c r="U42" s="164"/>
      <c r="V42" s="342"/>
      <c r="W42" s="164"/>
      <c r="X42" s="342"/>
      <c r="Y42" s="164"/>
      <c r="Z42" s="342"/>
      <c r="AA42" s="164"/>
      <c r="AB42" s="342"/>
      <c r="AC42" s="164"/>
      <c r="AD42" s="342"/>
      <c r="AE42" s="164"/>
      <c r="AF42" s="342"/>
      <c r="AG42" s="164"/>
      <c r="AH42" s="342"/>
      <c r="AI42" s="164"/>
      <c r="AJ42" s="342"/>
      <c r="AK42" s="164"/>
      <c r="AL42" s="342"/>
      <c r="AM42" s="164"/>
      <c r="AN42" s="570"/>
      <c r="AO42" s="295">
        <v>10</v>
      </c>
      <c r="AP42" s="176">
        <v>8</v>
      </c>
      <c r="AQ42" s="267">
        <f>AP42*AQ32</f>
        <v>-3.2</v>
      </c>
      <c r="AR42" s="94">
        <f t="shared" si="4"/>
        <v>4.8</v>
      </c>
      <c r="AS42" s="171">
        <f>AP42*AS32</f>
        <v>2.4</v>
      </c>
      <c r="AT42" s="94">
        <v>10.4</v>
      </c>
      <c r="AU42" s="128">
        <f>AP42*AU32</f>
        <v>4.8</v>
      </c>
      <c r="AV42" s="94">
        <v>12.8</v>
      </c>
      <c r="AW42" s="128">
        <f>AT42*AW32</f>
        <v>6.24</v>
      </c>
      <c r="AX42" s="94">
        <f t="shared" si="5"/>
        <v>16</v>
      </c>
    </row>
    <row r="43" spans="1:50" ht="20" customHeight="1" x14ac:dyDescent="0.35">
      <c r="A43" s="570"/>
      <c r="B43" s="453"/>
      <c r="C43" s="62"/>
      <c r="D43" s="429"/>
      <c r="E43" s="550">
        <f t="shared" ref="E43:E48" si="7">I43+K43+M43+O43+Q43+S43+U43+W43+Y43+AA43+AC43+AE43+AG43+AI43+AK43+AM43</f>
        <v>0</v>
      </c>
      <c r="F43" s="447"/>
      <c r="G43" s="448"/>
      <c r="H43" s="342"/>
      <c r="I43" s="96"/>
      <c r="J43" s="102"/>
      <c r="K43" s="402"/>
      <c r="L43" s="95"/>
      <c r="M43" s="96"/>
      <c r="N43" s="342"/>
      <c r="O43" s="96"/>
      <c r="P43" s="342"/>
      <c r="Q43" s="96"/>
      <c r="R43" s="342"/>
      <c r="S43" s="96"/>
      <c r="T43" s="342"/>
      <c r="U43" s="164"/>
      <c r="V43" s="342"/>
      <c r="W43" s="164"/>
      <c r="X43" s="342"/>
      <c r="Y43" s="164"/>
      <c r="Z43" s="342"/>
      <c r="AA43" s="164"/>
      <c r="AB43" s="342"/>
      <c r="AC43" s="164"/>
      <c r="AD43" s="342"/>
      <c r="AE43" s="164"/>
      <c r="AF43" s="342"/>
      <c r="AG43" s="164"/>
      <c r="AH43" s="342"/>
      <c r="AI43" s="164"/>
      <c r="AJ43" s="342"/>
      <c r="AK43" s="164"/>
      <c r="AL43" s="342"/>
      <c r="AM43" s="164"/>
      <c r="AN43" s="570"/>
      <c r="AO43" s="294">
        <v>11</v>
      </c>
      <c r="AP43" s="176">
        <v>6</v>
      </c>
      <c r="AQ43" s="267">
        <f>AP43*AQ32</f>
        <v>-2.4000000000000004</v>
      </c>
      <c r="AR43" s="112">
        <f t="shared" si="4"/>
        <v>3.5999999999999996</v>
      </c>
      <c r="AS43" s="171">
        <f>AP43*AS32</f>
        <v>1.7999999999999998</v>
      </c>
      <c r="AT43" s="112">
        <v>7.8</v>
      </c>
      <c r="AU43" s="128">
        <f>AP43*AU32</f>
        <v>3.5999999999999996</v>
      </c>
      <c r="AV43" s="112">
        <v>9.6</v>
      </c>
      <c r="AW43" s="128">
        <f>AT43*AW32</f>
        <v>4.68</v>
      </c>
      <c r="AX43" s="112">
        <f t="shared" si="5"/>
        <v>12</v>
      </c>
    </row>
    <row r="44" spans="1:50" ht="20" customHeight="1" x14ac:dyDescent="0.35">
      <c r="A44" s="570"/>
      <c r="B44" s="453"/>
      <c r="C44" s="62"/>
      <c r="D44" s="429"/>
      <c r="E44" s="550">
        <f t="shared" si="7"/>
        <v>0</v>
      </c>
      <c r="F44" s="447"/>
      <c r="G44" s="448"/>
      <c r="H44" s="342"/>
      <c r="I44" s="96"/>
      <c r="J44" s="102"/>
      <c r="K44" s="402"/>
      <c r="L44" s="95"/>
      <c r="M44" s="96"/>
      <c r="N44" s="342"/>
      <c r="O44" s="96"/>
      <c r="P44" s="342"/>
      <c r="Q44" s="96"/>
      <c r="R44" s="342"/>
      <c r="S44" s="96"/>
      <c r="T44" s="342"/>
      <c r="U44" s="164"/>
      <c r="V44" s="342"/>
      <c r="W44" s="164"/>
      <c r="X44" s="342"/>
      <c r="Y44" s="164"/>
      <c r="Z44" s="342"/>
      <c r="AA44" s="164"/>
      <c r="AB44" s="342"/>
      <c r="AC44" s="164"/>
      <c r="AD44" s="342"/>
      <c r="AE44" s="164"/>
      <c r="AF44" s="342"/>
      <c r="AG44" s="164"/>
      <c r="AH44" s="342"/>
      <c r="AI44" s="164"/>
      <c r="AJ44" s="342"/>
      <c r="AK44" s="164"/>
      <c r="AL44" s="342"/>
      <c r="AM44" s="164"/>
      <c r="AN44" s="570"/>
      <c r="AO44" s="295">
        <v>12</v>
      </c>
      <c r="AP44" s="176">
        <v>4</v>
      </c>
      <c r="AQ44" s="267">
        <f>AP44*AQ32</f>
        <v>-1.6</v>
      </c>
      <c r="AR44" s="94">
        <f t="shared" si="4"/>
        <v>2.4</v>
      </c>
      <c r="AS44" s="171">
        <f>AP44*AS32</f>
        <v>1.2</v>
      </c>
      <c r="AT44" s="94">
        <v>5.2</v>
      </c>
      <c r="AU44" s="128">
        <f>AP44*AU32</f>
        <v>2.4</v>
      </c>
      <c r="AV44" s="94">
        <v>6.4</v>
      </c>
      <c r="AW44" s="128">
        <f>AT44*AW32</f>
        <v>3.12</v>
      </c>
      <c r="AX44" s="94">
        <f t="shared" si="5"/>
        <v>8</v>
      </c>
    </row>
    <row r="45" spans="1:50" ht="20" customHeight="1" x14ac:dyDescent="0.35">
      <c r="A45" s="570"/>
      <c r="B45" s="453"/>
      <c r="C45" s="62"/>
      <c r="D45" s="429"/>
      <c r="E45" s="550">
        <f t="shared" si="7"/>
        <v>0</v>
      </c>
      <c r="F45" s="447"/>
      <c r="G45" s="448"/>
      <c r="H45" s="342"/>
      <c r="I45" s="96"/>
      <c r="J45" s="102"/>
      <c r="K45" s="402"/>
      <c r="L45" s="95"/>
      <c r="M45" s="96"/>
      <c r="N45" s="342"/>
      <c r="O45" s="96"/>
      <c r="P45" s="342"/>
      <c r="Q45" s="96"/>
      <c r="R45" s="342"/>
      <c r="S45" s="96"/>
      <c r="T45" s="342"/>
      <c r="U45" s="164"/>
      <c r="V45" s="342"/>
      <c r="W45" s="164"/>
      <c r="X45" s="342"/>
      <c r="Y45" s="164"/>
      <c r="Z45" s="342"/>
      <c r="AA45" s="164"/>
      <c r="AB45" s="342"/>
      <c r="AC45" s="164"/>
      <c r="AD45" s="342"/>
      <c r="AE45" s="164"/>
      <c r="AF45" s="342"/>
      <c r="AG45" s="164"/>
      <c r="AH45" s="342"/>
      <c r="AI45" s="164"/>
      <c r="AJ45" s="342"/>
      <c r="AK45" s="164"/>
      <c r="AL45" s="342"/>
      <c r="AM45" s="164"/>
      <c r="AN45" s="570"/>
      <c r="AO45" s="294">
        <v>13</v>
      </c>
      <c r="AP45" s="176">
        <v>3</v>
      </c>
      <c r="AQ45" s="267">
        <f>AP45*AQ32</f>
        <v>-1.2000000000000002</v>
      </c>
      <c r="AR45" s="94">
        <f t="shared" si="4"/>
        <v>1.7999999999999998</v>
      </c>
      <c r="AS45" s="171">
        <f>AP45*AS32</f>
        <v>0.89999999999999991</v>
      </c>
      <c r="AT45" s="94">
        <v>3.9</v>
      </c>
      <c r="AU45" s="128">
        <f>AP45*AU32</f>
        <v>1.7999999999999998</v>
      </c>
      <c r="AV45" s="94">
        <v>4.8</v>
      </c>
      <c r="AW45" s="128">
        <f>AT45*AW32</f>
        <v>2.34</v>
      </c>
      <c r="AX45" s="94">
        <f t="shared" si="5"/>
        <v>6</v>
      </c>
    </row>
    <row r="46" spans="1:50" ht="20" customHeight="1" x14ac:dyDescent="0.35">
      <c r="A46" s="570"/>
      <c r="B46" s="453"/>
      <c r="C46" s="62"/>
      <c r="D46" s="429"/>
      <c r="E46" s="550">
        <f t="shared" si="7"/>
        <v>0</v>
      </c>
      <c r="F46" s="447"/>
      <c r="G46" s="448"/>
      <c r="H46" s="342"/>
      <c r="I46" s="96"/>
      <c r="J46" s="102"/>
      <c r="K46" s="402"/>
      <c r="L46" s="95"/>
      <c r="M46" s="96"/>
      <c r="N46" s="342"/>
      <c r="O46" s="96"/>
      <c r="P46" s="342"/>
      <c r="Q46" s="96"/>
      <c r="R46" s="342"/>
      <c r="S46" s="96"/>
      <c r="T46" s="342"/>
      <c r="U46" s="164"/>
      <c r="V46" s="342"/>
      <c r="W46" s="164"/>
      <c r="X46" s="342"/>
      <c r="Y46" s="164"/>
      <c r="Z46" s="342"/>
      <c r="AA46" s="164"/>
      <c r="AB46" s="342"/>
      <c r="AC46" s="164"/>
      <c r="AD46" s="342"/>
      <c r="AE46" s="164"/>
      <c r="AF46" s="342"/>
      <c r="AG46" s="164"/>
      <c r="AH46" s="342"/>
      <c r="AI46" s="164"/>
      <c r="AJ46" s="342"/>
      <c r="AK46" s="164"/>
      <c r="AL46" s="342"/>
      <c r="AM46" s="164"/>
      <c r="AN46" s="570"/>
      <c r="AO46" s="295">
        <v>14</v>
      </c>
      <c r="AP46" s="176">
        <v>2</v>
      </c>
      <c r="AQ46" s="267">
        <f>AP46*AQ32</f>
        <v>-0.8</v>
      </c>
      <c r="AR46" s="94">
        <f t="shared" si="4"/>
        <v>1.2</v>
      </c>
      <c r="AS46" s="171">
        <f>AP46*AS32</f>
        <v>0.6</v>
      </c>
      <c r="AT46" s="94">
        <v>2.6</v>
      </c>
      <c r="AU46" s="128">
        <f>AP46*AU32</f>
        <v>1.2</v>
      </c>
      <c r="AV46" s="94">
        <v>3.2</v>
      </c>
      <c r="AW46" s="128">
        <f>AT46*AW32</f>
        <v>1.56</v>
      </c>
      <c r="AX46" s="94">
        <f t="shared" si="5"/>
        <v>4</v>
      </c>
    </row>
    <row r="47" spans="1:50" ht="20" customHeight="1" x14ac:dyDescent="0.35">
      <c r="A47" s="570"/>
      <c r="B47" s="453"/>
      <c r="C47" s="62"/>
      <c r="D47" s="429"/>
      <c r="E47" s="550">
        <f t="shared" si="7"/>
        <v>0</v>
      </c>
      <c r="F47" s="447"/>
      <c r="G47" s="448"/>
      <c r="H47" s="342"/>
      <c r="I47" s="96"/>
      <c r="J47" s="102"/>
      <c r="K47" s="402"/>
      <c r="L47" s="95"/>
      <c r="M47" s="96"/>
      <c r="N47" s="342"/>
      <c r="O47" s="96"/>
      <c r="P47" s="342"/>
      <c r="Q47" s="96"/>
      <c r="R47" s="342"/>
      <c r="S47" s="96"/>
      <c r="T47" s="342"/>
      <c r="U47" s="164"/>
      <c r="V47" s="342"/>
      <c r="W47" s="164"/>
      <c r="X47" s="342"/>
      <c r="Y47" s="164"/>
      <c r="Z47" s="342"/>
      <c r="AA47" s="164"/>
      <c r="AB47" s="342"/>
      <c r="AC47" s="164"/>
      <c r="AD47" s="342"/>
      <c r="AE47" s="164"/>
      <c r="AF47" s="342"/>
      <c r="AG47" s="164"/>
      <c r="AH47" s="342"/>
      <c r="AI47" s="164"/>
      <c r="AJ47" s="342"/>
      <c r="AK47" s="164"/>
      <c r="AL47" s="342"/>
      <c r="AM47" s="164"/>
      <c r="AN47" s="570"/>
      <c r="AO47" s="294">
        <v>15</v>
      </c>
      <c r="AP47" s="176">
        <v>1</v>
      </c>
      <c r="AQ47" s="267">
        <f>AP47*AQ32</f>
        <v>-0.4</v>
      </c>
      <c r="AR47" s="112">
        <f t="shared" si="4"/>
        <v>0.6</v>
      </c>
      <c r="AS47" s="171">
        <f>AP47*AS32</f>
        <v>0.3</v>
      </c>
      <c r="AT47" s="112">
        <v>1.3</v>
      </c>
      <c r="AU47" s="128">
        <f>AP47*AU32</f>
        <v>0.6</v>
      </c>
      <c r="AV47" s="112">
        <v>1.6</v>
      </c>
      <c r="AW47" s="128">
        <f>AT47*AW32</f>
        <v>0.78</v>
      </c>
      <c r="AX47" s="112">
        <f t="shared" si="5"/>
        <v>2</v>
      </c>
    </row>
    <row r="48" spans="1:50" ht="20" customHeight="1" thickBot="1" x14ac:dyDescent="0.4">
      <c r="A48" s="570"/>
      <c r="B48" s="453"/>
      <c r="C48" s="62"/>
      <c r="D48" s="429"/>
      <c r="E48" s="550">
        <f t="shared" si="7"/>
        <v>0</v>
      </c>
      <c r="F48" s="447"/>
      <c r="G48" s="448"/>
      <c r="H48" s="342"/>
      <c r="I48" s="96"/>
      <c r="J48" s="102"/>
      <c r="K48" s="402"/>
      <c r="L48" s="95"/>
      <c r="M48" s="96"/>
      <c r="N48" s="342"/>
      <c r="O48" s="96"/>
      <c r="P48" s="342"/>
      <c r="Q48" s="96"/>
      <c r="R48" s="342"/>
      <c r="S48" s="96"/>
      <c r="T48" s="342"/>
      <c r="U48" s="164"/>
      <c r="V48" s="342"/>
      <c r="W48" s="164"/>
      <c r="X48" s="342"/>
      <c r="Y48" s="164"/>
      <c r="Z48" s="342"/>
      <c r="AA48" s="164"/>
      <c r="AB48" s="342"/>
      <c r="AC48" s="164"/>
      <c r="AD48" s="342"/>
      <c r="AE48" s="164"/>
      <c r="AF48" s="342"/>
      <c r="AG48" s="164"/>
      <c r="AH48" s="342"/>
      <c r="AI48" s="164"/>
      <c r="AJ48" s="342"/>
      <c r="AK48" s="164"/>
      <c r="AL48" s="342"/>
      <c r="AM48" s="164"/>
      <c r="AN48" s="570"/>
      <c r="AO48" s="296"/>
      <c r="AP48" s="195">
        <f>SUM(AP33:AP47)</f>
        <v>371</v>
      </c>
      <c r="AQ48" s="253"/>
      <c r="AR48" s="252">
        <f>SUM(AR33:AR47)</f>
        <v>222.6</v>
      </c>
      <c r="AS48" s="251"/>
      <c r="AT48" s="252">
        <f>SUM(AT33:AT47)</f>
        <v>482.3</v>
      </c>
      <c r="AU48" s="253"/>
      <c r="AV48" s="252">
        <f>SUM(AV33:AV47)</f>
        <v>593.6</v>
      </c>
      <c r="AW48" s="452"/>
      <c r="AX48" s="252">
        <f>SUM(AX33:AX47)</f>
        <v>742</v>
      </c>
    </row>
    <row r="49" spans="1:40" ht="20" customHeight="1" thickBot="1" x14ac:dyDescent="0.4">
      <c r="A49" s="571"/>
      <c r="B49" s="350"/>
      <c r="C49" s="248"/>
      <c r="D49" s="249"/>
      <c r="E49" s="553"/>
      <c r="F49" s="447"/>
      <c r="G49" s="448"/>
      <c r="H49" s="183"/>
      <c r="I49" s="177">
        <f>SUM(I33:I48)</f>
        <v>416</v>
      </c>
      <c r="J49" s="103"/>
      <c r="K49" s="177">
        <f>SUM(K33:K48)</f>
        <v>463.90000000000003</v>
      </c>
      <c r="L49" s="97"/>
      <c r="M49" s="177">
        <f>SUM(M33:M48)</f>
        <v>338</v>
      </c>
      <c r="N49" s="185"/>
      <c r="O49" s="177">
        <f>SUM(O33:O48)</f>
        <v>260</v>
      </c>
      <c r="P49" s="185"/>
      <c r="Q49" s="177">
        <f>SUM(Q33:Q48)</f>
        <v>260</v>
      </c>
      <c r="R49" s="185"/>
      <c r="S49" s="177">
        <f>SUM(S33:S48)</f>
        <v>290</v>
      </c>
      <c r="T49" s="310"/>
      <c r="U49" s="177">
        <f>SUM(U33:U48)</f>
        <v>377</v>
      </c>
      <c r="V49" s="185"/>
      <c r="W49" s="177">
        <f>SUM(W33:W48)</f>
        <v>338</v>
      </c>
      <c r="X49" s="185"/>
      <c r="Y49" s="196">
        <f>SUM(Y33:Y38)</f>
        <v>260</v>
      </c>
      <c r="Z49" s="185"/>
      <c r="AA49" s="196">
        <f>SUM(AA33:AA48)</f>
        <v>337</v>
      </c>
      <c r="AB49" s="185"/>
      <c r="AC49" s="196">
        <f>SUM(AC33:AC38)</f>
        <v>0</v>
      </c>
      <c r="AD49" s="185"/>
      <c r="AE49" s="196">
        <f>SUM(AE33:AE38)</f>
        <v>0</v>
      </c>
      <c r="AF49" s="185"/>
      <c r="AG49" s="190">
        <f>SUM(AG33:AG37)</f>
        <v>0</v>
      </c>
      <c r="AH49" s="185"/>
      <c r="AI49" s="190">
        <f>SUM(AI33:AI37)</f>
        <v>0</v>
      </c>
      <c r="AJ49" s="185"/>
      <c r="AK49" s="190">
        <f>SUM(AK33:AK37)</f>
        <v>0</v>
      </c>
      <c r="AL49" s="185"/>
      <c r="AM49" s="190">
        <f>SUM(AM33:AM37)</f>
        <v>0</v>
      </c>
      <c r="AN49" s="571"/>
    </row>
    <row r="51" spans="1:40" ht="28" customHeight="1" x14ac:dyDescent="0.35">
      <c r="H51" s="142"/>
      <c r="I51" s="143" t="s">
        <v>271</v>
      </c>
      <c r="J51" s="27"/>
      <c r="K51" s="27"/>
      <c r="L51" s="27"/>
      <c r="M51" s="88"/>
      <c r="N51" s="225"/>
      <c r="O51" s="143" t="s">
        <v>272</v>
      </c>
      <c r="P51" s="45"/>
      <c r="Q51" s="18"/>
      <c r="R51" s="45"/>
      <c r="S51" s="158"/>
      <c r="T51" s="143" t="s">
        <v>302</v>
      </c>
    </row>
    <row r="55" spans="1:40" x14ac:dyDescent="0.35">
      <c r="C55" s="24"/>
    </row>
    <row r="56" spans="1:40" x14ac:dyDescent="0.35">
      <c r="C56" s="24"/>
    </row>
  </sheetData>
  <sheetProtection algorithmName="SHA-512" hashValue="pBD7QQQZWSb3ZZCQHABy9wvmUZL7/OsntVQhsM7ZJoR7uJY8bRvaMOgQ2x3lrWiDD5/UBDcwaknSSTTPBtbqtw==" saltValue="3b7H0lFn1q79yiMGDd776w==" spinCount="100000" sheet="1"/>
  <sortState ref="B33:AA42">
    <sortCondition descending="1" ref="E33:E42"/>
  </sortState>
  <mergeCells count="606">
    <mergeCell ref="EZ5:GD5"/>
    <mergeCell ref="GE5:HI5"/>
    <mergeCell ref="HJ5:IN5"/>
    <mergeCell ref="IO5:JS5"/>
    <mergeCell ref="JT5:KX5"/>
    <mergeCell ref="KY5:MC5"/>
    <mergeCell ref="A1:AN1"/>
    <mergeCell ref="A3:AN3"/>
    <mergeCell ref="A5:AN5"/>
    <mergeCell ref="BK5:CO5"/>
    <mergeCell ref="CP5:DT5"/>
    <mergeCell ref="DU5:EY5"/>
    <mergeCell ref="TH5:UL5"/>
    <mergeCell ref="UM5:VQ5"/>
    <mergeCell ref="VR5:WV5"/>
    <mergeCell ref="WW5:YA5"/>
    <mergeCell ref="YB5:ZF5"/>
    <mergeCell ref="ZG5:AAK5"/>
    <mergeCell ref="MD5:NH5"/>
    <mergeCell ref="NI5:OM5"/>
    <mergeCell ref="ON5:PR5"/>
    <mergeCell ref="PS5:QW5"/>
    <mergeCell ref="QX5:SB5"/>
    <mergeCell ref="SC5:TG5"/>
    <mergeCell ref="AHP5:AIT5"/>
    <mergeCell ref="AIU5:AJY5"/>
    <mergeCell ref="AJZ5:ALD5"/>
    <mergeCell ref="ALE5:AMI5"/>
    <mergeCell ref="AMJ5:ANN5"/>
    <mergeCell ref="ANO5:AOS5"/>
    <mergeCell ref="AAL5:ABP5"/>
    <mergeCell ref="ABQ5:ACU5"/>
    <mergeCell ref="ACV5:ADZ5"/>
    <mergeCell ref="AEA5:AFE5"/>
    <mergeCell ref="AFF5:AGJ5"/>
    <mergeCell ref="AGK5:AHO5"/>
    <mergeCell ref="AVX5:AXB5"/>
    <mergeCell ref="AXC5:AYG5"/>
    <mergeCell ref="AYH5:AZL5"/>
    <mergeCell ref="AZM5:BAQ5"/>
    <mergeCell ref="BAR5:BBV5"/>
    <mergeCell ref="BBW5:BDA5"/>
    <mergeCell ref="AOT5:APX5"/>
    <mergeCell ref="APY5:ARC5"/>
    <mergeCell ref="ARD5:ASH5"/>
    <mergeCell ref="ASI5:ATM5"/>
    <mergeCell ref="ATN5:AUR5"/>
    <mergeCell ref="AUS5:AVW5"/>
    <mergeCell ref="BKF5:BLJ5"/>
    <mergeCell ref="BLK5:BMO5"/>
    <mergeCell ref="BMP5:BNT5"/>
    <mergeCell ref="BNU5:BOY5"/>
    <mergeCell ref="BOZ5:BQD5"/>
    <mergeCell ref="BQE5:BRI5"/>
    <mergeCell ref="BDB5:BEF5"/>
    <mergeCell ref="BEG5:BFK5"/>
    <mergeCell ref="BFL5:BGP5"/>
    <mergeCell ref="BGQ5:BHU5"/>
    <mergeCell ref="BHV5:BIZ5"/>
    <mergeCell ref="BJA5:BKE5"/>
    <mergeCell ref="BYN5:BZR5"/>
    <mergeCell ref="BZS5:CAW5"/>
    <mergeCell ref="CAX5:CCB5"/>
    <mergeCell ref="CCC5:CDG5"/>
    <mergeCell ref="CDH5:CEL5"/>
    <mergeCell ref="CEM5:CFQ5"/>
    <mergeCell ref="BRJ5:BSN5"/>
    <mergeCell ref="BSO5:BTS5"/>
    <mergeCell ref="BTT5:BUX5"/>
    <mergeCell ref="BUY5:BWC5"/>
    <mergeCell ref="BWD5:BXH5"/>
    <mergeCell ref="BXI5:BYM5"/>
    <mergeCell ref="CMV5:CNZ5"/>
    <mergeCell ref="COA5:CPE5"/>
    <mergeCell ref="CPF5:CQJ5"/>
    <mergeCell ref="CQK5:CRO5"/>
    <mergeCell ref="CRP5:CST5"/>
    <mergeCell ref="CSU5:CTY5"/>
    <mergeCell ref="CFR5:CGV5"/>
    <mergeCell ref="CGW5:CIA5"/>
    <mergeCell ref="CIB5:CJF5"/>
    <mergeCell ref="CJG5:CKK5"/>
    <mergeCell ref="CKL5:CLP5"/>
    <mergeCell ref="CLQ5:CMU5"/>
    <mergeCell ref="DBD5:DCH5"/>
    <mergeCell ref="DCI5:DDM5"/>
    <mergeCell ref="DDN5:DER5"/>
    <mergeCell ref="DES5:DFW5"/>
    <mergeCell ref="DFX5:DHB5"/>
    <mergeCell ref="DHC5:DIG5"/>
    <mergeCell ref="CTZ5:CVD5"/>
    <mergeCell ref="CVE5:CWI5"/>
    <mergeCell ref="CWJ5:CXN5"/>
    <mergeCell ref="CXO5:CYS5"/>
    <mergeCell ref="CYT5:CZX5"/>
    <mergeCell ref="CZY5:DBC5"/>
    <mergeCell ref="DPL5:DQP5"/>
    <mergeCell ref="DQQ5:DRU5"/>
    <mergeCell ref="DRV5:DSZ5"/>
    <mergeCell ref="DTA5:DUE5"/>
    <mergeCell ref="DUF5:DVJ5"/>
    <mergeCell ref="DVK5:DWO5"/>
    <mergeCell ref="DIH5:DJL5"/>
    <mergeCell ref="DJM5:DKQ5"/>
    <mergeCell ref="DKR5:DLV5"/>
    <mergeCell ref="DLW5:DNA5"/>
    <mergeCell ref="DNB5:DOF5"/>
    <mergeCell ref="DOG5:DPK5"/>
    <mergeCell ref="EDT5:EEX5"/>
    <mergeCell ref="EEY5:EGC5"/>
    <mergeCell ref="EGD5:EHH5"/>
    <mergeCell ref="EHI5:EIM5"/>
    <mergeCell ref="EIN5:EJR5"/>
    <mergeCell ref="EJS5:EKW5"/>
    <mergeCell ref="DWP5:DXT5"/>
    <mergeCell ref="DXU5:DYY5"/>
    <mergeCell ref="DYZ5:EAD5"/>
    <mergeCell ref="EAE5:EBI5"/>
    <mergeCell ref="EBJ5:ECN5"/>
    <mergeCell ref="ECO5:EDS5"/>
    <mergeCell ref="ESB5:ETF5"/>
    <mergeCell ref="ETG5:EUK5"/>
    <mergeCell ref="EUL5:EVP5"/>
    <mergeCell ref="EVQ5:EWU5"/>
    <mergeCell ref="EWV5:EXZ5"/>
    <mergeCell ref="EYA5:EZE5"/>
    <mergeCell ref="EKX5:EMB5"/>
    <mergeCell ref="EMC5:ENG5"/>
    <mergeCell ref="ENH5:EOL5"/>
    <mergeCell ref="EOM5:EPQ5"/>
    <mergeCell ref="EPR5:EQV5"/>
    <mergeCell ref="EQW5:ESA5"/>
    <mergeCell ref="FGJ5:FHN5"/>
    <mergeCell ref="FHO5:FIS5"/>
    <mergeCell ref="FIT5:FJX5"/>
    <mergeCell ref="FJY5:FLC5"/>
    <mergeCell ref="FLD5:FMH5"/>
    <mergeCell ref="FMI5:FNM5"/>
    <mergeCell ref="EZF5:FAJ5"/>
    <mergeCell ref="FAK5:FBO5"/>
    <mergeCell ref="FBP5:FCT5"/>
    <mergeCell ref="FCU5:FDY5"/>
    <mergeCell ref="FDZ5:FFD5"/>
    <mergeCell ref="FFE5:FGI5"/>
    <mergeCell ref="FUR5:FVV5"/>
    <mergeCell ref="FVW5:FXA5"/>
    <mergeCell ref="FXB5:FYF5"/>
    <mergeCell ref="FYG5:FZK5"/>
    <mergeCell ref="FZL5:GAP5"/>
    <mergeCell ref="GAQ5:GBU5"/>
    <mergeCell ref="FNN5:FOR5"/>
    <mergeCell ref="FOS5:FPW5"/>
    <mergeCell ref="FPX5:FRB5"/>
    <mergeCell ref="FRC5:FSG5"/>
    <mergeCell ref="FSH5:FTL5"/>
    <mergeCell ref="FTM5:FUQ5"/>
    <mergeCell ref="GIZ5:GKD5"/>
    <mergeCell ref="GKE5:GLI5"/>
    <mergeCell ref="GLJ5:GMN5"/>
    <mergeCell ref="GMO5:GNS5"/>
    <mergeCell ref="GNT5:GOX5"/>
    <mergeCell ref="GOY5:GQC5"/>
    <mergeCell ref="GBV5:GCZ5"/>
    <mergeCell ref="GDA5:GEE5"/>
    <mergeCell ref="GEF5:GFJ5"/>
    <mergeCell ref="GFK5:GGO5"/>
    <mergeCell ref="GGP5:GHT5"/>
    <mergeCell ref="GHU5:GIY5"/>
    <mergeCell ref="GXH5:GYL5"/>
    <mergeCell ref="GYM5:GZQ5"/>
    <mergeCell ref="GZR5:HAV5"/>
    <mergeCell ref="HAW5:HCA5"/>
    <mergeCell ref="HCB5:HDF5"/>
    <mergeCell ref="HDG5:HEK5"/>
    <mergeCell ref="GQD5:GRH5"/>
    <mergeCell ref="GRI5:GSM5"/>
    <mergeCell ref="GSN5:GTR5"/>
    <mergeCell ref="GTS5:GUW5"/>
    <mergeCell ref="GUX5:GWB5"/>
    <mergeCell ref="GWC5:GXG5"/>
    <mergeCell ref="HLP5:HMT5"/>
    <mergeCell ref="HMU5:HNY5"/>
    <mergeCell ref="HNZ5:HPD5"/>
    <mergeCell ref="HPE5:HQI5"/>
    <mergeCell ref="HQJ5:HRN5"/>
    <mergeCell ref="HRO5:HSS5"/>
    <mergeCell ref="HEL5:HFP5"/>
    <mergeCell ref="HFQ5:HGU5"/>
    <mergeCell ref="HGV5:HHZ5"/>
    <mergeCell ref="HIA5:HJE5"/>
    <mergeCell ref="HJF5:HKJ5"/>
    <mergeCell ref="HKK5:HLO5"/>
    <mergeCell ref="HZX5:IBB5"/>
    <mergeCell ref="IBC5:ICG5"/>
    <mergeCell ref="ICH5:IDL5"/>
    <mergeCell ref="IDM5:IEQ5"/>
    <mergeCell ref="IER5:IFV5"/>
    <mergeCell ref="IFW5:IHA5"/>
    <mergeCell ref="HST5:HTX5"/>
    <mergeCell ref="HTY5:HVC5"/>
    <mergeCell ref="HVD5:HWH5"/>
    <mergeCell ref="HWI5:HXM5"/>
    <mergeCell ref="HXN5:HYR5"/>
    <mergeCell ref="HYS5:HZW5"/>
    <mergeCell ref="IOF5:IPJ5"/>
    <mergeCell ref="IPK5:IQO5"/>
    <mergeCell ref="IQP5:IRT5"/>
    <mergeCell ref="IRU5:ISY5"/>
    <mergeCell ref="ISZ5:IUD5"/>
    <mergeCell ref="IUE5:IVI5"/>
    <mergeCell ref="IHB5:IIF5"/>
    <mergeCell ref="IIG5:IJK5"/>
    <mergeCell ref="IJL5:IKP5"/>
    <mergeCell ref="IKQ5:ILU5"/>
    <mergeCell ref="ILV5:IMZ5"/>
    <mergeCell ref="INA5:IOE5"/>
    <mergeCell ref="JCN5:JDR5"/>
    <mergeCell ref="JDS5:JEW5"/>
    <mergeCell ref="JEX5:JGB5"/>
    <mergeCell ref="JGC5:JHG5"/>
    <mergeCell ref="JHH5:JIL5"/>
    <mergeCell ref="JIM5:JJQ5"/>
    <mergeCell ref="IVJ5:IWN5"/>
    <mergeCell ref="IWO5:IXS5"/>
    <mergeCell ref="IXT5:IYX5"/>
    <mergeCell ref="IYY5:JAC5"/>
    <mergeCell ref="JAD5:JBH5"/>
    <mergeCell ref="JBI5:JCM5"/>
    <mergeCell ref="JQV5:JRZ5"/>
    <mergeCell ref="JSA5:JTE5"/>
    <mergeCell ref="JTF5:JUJ5"/>
    <mergeCell ref="JUK5:JVO5"/>
    <mergeCell ref="JVP5:JWT5"/>
    <mergeCell ref="JWU5:JXY5"/>
    <mergeCell ref="JJR5:JKV5"/>
    <mergeCell ref="JKW5:JMA5"/>
    <mergeCell ref="JMB5:JNF5"/>
    <mergeCell ref="JNG5:JOK5"/>
    <mergeCell ref="JOL5:JPP5"/>
    <mergeCell ref="JPQ5:JQU5"/>
    <mergeCell ref="KFD5:KGH5"/>
    <mergeCell ref="KGI5:KHM5"/>
    <mergeCell ref="KHN5:KIR5"/>
    <mergeCell ref="KIS5:KJW5"/>
    <mergeCell ref="KJX5:KLB5"/>
    <mergeCell ref="KLC5:KMG5"/>
    <mergeCell ref="JXZ5:JZD5"/>
    <mergeCell ref="JZE5:KAI5"/>
    <mergeCell ref="KAJ5:KBN5"/>
    <mergeCell ref="KBO5:KCS5"/>
    <mergeCell ref="KCT5:KDX5"/>
    <mergeCell ref="KDY5:KFC5"/>
    <mergeCell ref="KTL5:KUP5"/>
    <mergeCell ref="KUQ5:KVU5"/>
    <mergeCell ref="KVV5:KWZ5"/>
    <mergeCell ref="KXA5:KYE5"/>
    <mergeCell ref="KYF5:KZJ5"/>
    <mergeCell ref="KZK5:LAO5"/>
    <mergeCell ref="KMH5:KNL5"/>
    <mergeCell ref="KNM5:KOQ5"/>
    <mergeCell ref="KOR5:KPV5"/>
    <mergeCell ref="KPW5:KRA5"/>
    <mergeCell ref="KRB5:KSF5"/>
    <mergeCell ref="KSG5:KTK5"/>
    <mergeCell ref="LHT5:LIX5"/>
    <mergeCell ref="LIY5:LKC5"/>
    <mergeCell ref="LKD5:LLH5"/>
    <mergeCell ref="LLI5:LMM5"/>
    <mergeCell ref="LMN5:LNR5"/>
    <mergeCell ref="LNS5:LOW5"/>
    <mergeCell ref="LAP5:LBT5"/>
    <mergeCell ref="LBU5:LCY5"/>
    <mergeCell ref="LCZ5:LED5"/>
    <mergeCell ref="LEE5:LFI5"/>
    <mergeCell ref="LFJ5:LGN5"/>
    <mergeCell ref="LGO5:LHS5"/>
    <mergeCell ref="LWB5:LXF5"/>
    <mergeCell ref="LXG5:LYK5"/>
    <mergeCell ref="LYL5:LZP5"/>
    <mergeCell ref="LZQ5:MAU5"/>
    <mergeCell ref="MAV5:MBZ5"/>
    <mergeCell ref="MCA5:MDE5"/>
    <mergeCell ref="LOX5:LQB5"/>
    <mergeCell ref="LQC5:LRG5"/>
    <mergeCell ref="LRH5:LSL5"/>
    <mergeCell ref="LSM5:LTQ5"/>
    <mergeCell ref="LTR5:LUV5"/>
    <mergeCell ref="LUW5:LWA5"/>
    <mergeCell ref="MKJ5:MLN5"/>
    <mergeCell ref="MLO5:MMS5"/>
    <mergeCell ref="MMT5:MNX5"/>
    <mergeCell ref="MNY5:MPC5"/>
    <mergeCell ref="MPD5:MQH5"/>
    <mergeCell ref="MQI5:MRM5"/>
    <mergeCell ref="MDF5:MEJ5"/>
    <mergeCell ref="MEK5:MFO5"/>
    <mergeCell ref="MFP5:MGT5"/>
    <mergeCell ref="MGU5:MHY5"/>
    <mergeCell ref="MHZ5:MJD5"/>
    <mergeCell ref="MJE5:MKI5"/>
    <mergeCell ref="MYR5:MZV5"/>
    <mergeCell ref="MZW5:NBA5"/>
    <mergeCell ref="NBB5:NCF5"/>
    <mergeCell ref="NCG5:NDK5"/>
    <mergeCell ref="NDL5:NEP5"/>
    <mergeCell ref="NEQ5:NFU5"/>
    <mergeCell ref="MRN5:MSR5"/>
    <mergeCell ref="MSS5:MTW5"/>
    <mergeCell ref="MTX5:MVB5"/>
    <mergeCell ref="MVC5:MWG5"/>
    <mergeCell ref="MWH5:MXL5"/>
    <mergeCell ref="MXM5:MYQ5"/>
    <mergeCell ref="NMZ5:NOD5"/>
    <mergeCell ref="NOE5:NPI5"/>
    <mergeCell ref="NPJ5:NQN5"/>
    <mergeCell ref="NQO5:NRS5"/>
    <mergeCell ref="NRT5:NSX5"/>
    <mergeCell ref="NSY5:NUC5"/>
    <mergeCell ref="NFV5:NGZ5"/>
    <mergeCell ref="NHA5:NIE5"/>
    <mergeCell ref="NIF5:NJJ5"/>
    <mergeCell ref="NJK5:NKO5"/>
    <mergeCell ref="NKP5:NLT5"/>
    <mergeCell ref="NLU5:NMY5"/>
    <mergeCell ref="OBH5:OCL5"/>
    <mergeCell ref="OCM5:ODQ5"/>
    <mergeCell ref="ODR5:OEV5"/>
    <mergeCell ref="OEW5:OGA5"/>
    <mergeCell ref="OGB5:OHF5"/>
    <mergeCell ref="OHG5:OIK5"/>
    <mergeCell ref="NUD5:NVH5"/>
    <mergeCell ref="NVI5:NWM5"/>
    <mergeCell ref="NWN5:NXR5"/>
    <mergeCell ref="NXS5:NYW5"/>
    <mergeCell ref="NYX5:OAB5"/>
    <mergeCell ref="OAC5:OBG5"/>
    <mergeCell ref="OPP5:OQT5"/>
    <mergeCell ref="OQU5:ORY5"/>
    <mergeCell ref="ORZ5:OTD5"/>
    <mergeCell ref="OTE5:OUI5"/>
    <mergeCell ref="OUJ5:OVN5"/>
    <mergeCell ref="OVO5:OWS5"/>
    <mergeCell ref="OIL5:OJP5"/>
    <mergeCell ref="OJQ5:OKU5"/>
    <mergeCell ref="OKV5:OLZ5"/>
    <mergeCell ref="OMA5:ONE5"/>
    <mergeCell ref="ONF5:OOJ5"/>
    <mergeCell ref="OOK5:OPO5"/>
    <mergeCell ref="PDX5:PFB5"/>
    <mergeCell ref="PFC5:PGG5"/>
    <mergeCell ref="PGH5:PHL5"/>
    <mergeCell ref="PHM5:PIQ5"/>
    <mergeCell ref="PIR5:PJV5"/>
    <mergeCell ref="PJW5:PLA5"/>
    <mergeCell ref="OWT5:OXX5"/>
    <mergeCell ref="OXY5:OZC5"/>
    <mergeCell ref="OZD5:PAH5"/>
    <mergeCell ref="PAI5:PBM5"/>
    <mergeCell ref="PBN5:PCR5"/>
    <mergeCell ref="PCS5:PDW5"/>
    <mergeCell ref="PSF5:PTJ5"/>
    <mergeCell ref="PTK5:PUO5"/>
    <mergeCell ref="PUP5:PVT5"/>
    <mergeCell ref="PVU5:PWY5"/>
    <mergeCell ref="PWZ5:PYD5"/>
    <mergeCell ref="PYE5:PZI5"/>
    <mergeCell ref="PLB5:PMF5"/>
    <mergeCell ref="PMG5:PNK5"/>
    <mergeCell ref="PNL5:POP5"/>
    <mergeCell ref="POQ5:PPU5"/>
    <mergeCell ref="PPV5:PQZ5"/>
    <mergeCell ref="PRA5:PSE5"/>
    <mergeCell ref="QGN5:QHR5"/>
    <mergeCell ref="QHS5:QIW5"/>
    <mergeCell ref="QIX5:QKB5"/>
    <mergeCell ref="QKC5:QLG5"/>
    <mergeCell ref="QLH5:QML5"/>
    <mergeCell ref="QMM5:QNQ5"/>
    <mergeCell ref="PZJ5:QAN5"/>
    <mergeCell ref="QAO5:QBS5"/>
    <mergeCell ref="QBT5:QCX5"/>
    <mergeCell ref="QCY5:QEC5"/>
    <mergeCell ref="QED5:QFH5"/>
    <mergeCell ref="QFI5:QGM5"/>
    <mergeCell ref="QUV5:QVZ5"/>
    <mergeCell ref="QWA5:QXE5"/>
    <mergeCell ref="QXF5:QYJ5"/>
    <mergeCell ref="QYK5:QZO5"/>
    <mergeCell ref="QZP5:RAT5"/>
    <mergeCell ref="RAU5:RBY5"/>
    <mergeCell ref="QNR5:QOV5"/>
    <mergeCell ref="QOW5:QQA5"/>
    <mergeCell ref="QQB5:QRF5"/>
    <mergeCell ref="QRG5:QSK5"/>
    <mergeCell ref="QSL5:QTP5"/>
    <mergeCell ref="QTQ5:QUU5"/>
    <mergeCell ref="RJD5:RKH5"/>
    <mergeCell ref="RKI5:RLM5"/>
    <mergeCell ref="RLN5:RMR5"/>
    <mergeCell ref="RMS5:RNW5"/>
    <mergeCell ref="RNX5:RPB5"/>
    <mergeCell ref="RPC5:RQG5"/>
    <mergeCell ref="RBZ5:RDD5"/>
    <mergeCell ref="RDE5:REI5"/>
    <mergeCell ref="REJ5:RFN5"/>
    <mergeCell ref="RFO5:RGS5"/>
    <mergeCell ref="RGT5:RHX5"/>
    <mergeCell ref="RHY5:RJC5"/>
    <mergeCell ref="RXL5:RYP5"/>
    <mergeCell ref="RYQ5:RZU5"/>
    <mergeCell ref="RZV5:SAZ5"/>
    <mergeCell ref="SBA5:SCE5"/>
    <mergeCell ref="SCF5:SDJ5"/>
    <mergeCell ref="SDK5:SEO5"/>
    <mergeCell ref="RQH5:RRL5"/>
    <mergeCell ref="RRM5:RSQ5"/>
    <mergeCell ref="RSR5:RTV5"/>
    <mergeCell ref="RTW5:RVA5"/>
    <mergeCell ref="RVB5:RWF5"/>
    <mergeCell ref="RWG5:RXK5"/>
    <mergeCell ref="SLT5:SMX5"/>
    <mergeCell ref="SMY5:SOC5"/>
    <mergeCell ref="SOD5:SPH5"/>
    <mergeCell ref="SPI5:SQM5"/>
    <mergeCell ref="SQN5:SRR5"/>
    <mergeCell ref="SRS5:SSW5"/>
    <mergeCell ref="SEP5:SFT5"/>
    <mergeCell ref="SFU5:SGY5"/>
    <mergeCell ref="SGZ5:SID5"/>
    <mergeCell ref="SIE5:SJI5"/>
    <mergeCell ref="SJJ5:SKN5"/>
    <mergeCell ref="SKO5:SLS5"/>
    <mergeCell ref="TAB5:TBF5"/>
    <mergeCell ref="TBG5:TCK5"/>
    <mergeCell ref="TCL5:TDP5"/>
    <mergeCell ref="TDQ5:TEU5"/>
    <mergeCell ref="TEV5:TFZ5"/>
    <mergeCell ref="TGA5:THE5"/>
    <mergeCell ref="SSX5:SUB5"/>
    <mergeCell ref="SUC5:SVG5"/>
    <mergeCell ref="SVH5:SWL5"/>
    <mergeCell ref="SWM5:SXQ5"/>
    <mergeCell ref="SXR5:SYV5"/>
    <mergeCell ref="SYW5:TAA5"/>
    <mergeCell ref="TOJ5:TPN5"/>
    <mergeCell ref="TPO5:TQS5"/>
    <mergeCell ref="TQT5:TRX5"/>
    <mergeCell ref="TRY5:TTC5"/>
    <mergeCell ref="TTD5:TUH5"/>
    <mergeCell ref="TUI5:TVM5"/>
    <mergeCell ref="THF5:TIJ5"/>
    <mergeCell ref="TIK5:TJO5"/>
    <mergeCell ref="TJP5:TKT5"/>
    <mergeCell ref="TKU5:TLY5"/>
    <mergeCell ref="TLZ5:TND5"/>
    <mergeCell ref="TNE5:TOI5"/>
    <mergeCell ref="UCR5:UDV5"/>
    <mergeCell ref="UDW5:UFA5"/>
    <mergeCell ref="UFB5:UGF5"/>
    <mergeCell ref="UGG5:UHK5"/>
    <mergeCell ref="UHL5:UIP5"/>
    <mergeCell ref="UIQ5:UJU5"/>
    <mergeCell ref="TVN5:TWR5"/>
    <mergeCell ref="TWS5:TXW5"/>
    <mergeCell ref="TXX5:TZB5"/>
    <mergeCell ref="TZC5:UAG5"/>
    <mergeCell ref="UAH5:UBL5"/>
    <mergeCell ref="UBM5:UCQ5"/>
    <mergeCell ref="UQZ5:USD5"/>
    <mergeCell ref="USE5:UTI5"/>
    <mergeCell ref="UTJ5:UUN5"/>
    <mergeCell ref="UUO5:UVS5"/>
    <mergeCell ref="UVT5:UWX5"/>
    <mergeCell ref="UWY5:UYC5"/>
    <mergeCell ref="UJV5:UKZ5"/>
    <mergeCell ref="ULA5:UME5"/>
    <mergeCell ref="UMF5:UNJ5"/>
    <mergeCell ref="UNK5:UOO5"/>
    <mergeCell ref="UOP5:UPT5"/>
    <mergeCell ref="UPU5:UQY5"/>
    <mergeCell ref="VFH5:VGL5"/>
    <mergeCell ref="VGM5:VHQ5"/>
    <mergeCell ref="VHR5:VIV5"/>
    <mergeCell ref="VIW5:VKA5"/>
    <mergeCell ref="VKB5:VLF5"/>
    <mergeCell ref="VLG5:VMK5"/>
    <mergeCell ref="UYD5:UZH5"/>
    <mergeCell ref="UZI5:VAM5"/>
    <mergeCell ref="VAN5:VBR5"/>
    <mergeCell ref="VBS5:VCW5"/>
    <mergeCell ref="VCX5:VEB5"/>
    <mergeCell ref="VEC5:VFG5"/>
    <mergeCell ref="VTP5:VUT5"/>
    <mergeCell ref="VUU5:VVY5"/>
    <mergeCell ref="VVZ5:VXD5"/>
    <mergeCell ref="VXE5:VYI5"/>
    <mergeCell ref="VYJ5:VZN5"/>
    <mergeCell ref="VZO5:WAS5"/>
    <mergeCell ref="VML5:VNP5"/>
    <mergeCell ref="VNQ5:VOU5"/>
    <mergeCell ref="VOV5:VPZ5"/>
    <mergeCell ref="VQA5:VRE5"/>
    <mergeCell ref="VRF5:VSJ5"/>
    <mergeCell ref="VSK5:VTO5"/>
    <mergeCell ref="WHX5:WJB5"/>
    <mergeCell ref="WJC5:WKG5"/>
    <mergeCell ref="WKH5:WLL5"/>
    <mergeCell ref="WLM5:WMQ5"/>
    <mergeCell ref="WMR5:WNV5"/>
    <mergeCell ref="WNW5:WPA5"/>
    <mergeCell ref="WAT5:WBX5"/>
    <mergeCell ref="WBY5:WDC5"/>
    <mergeCell ref="WDD5:WEH5"/>
    <mergeCell ref="WEI5:WFM5"/>
    <mergeCell ref="WFN5:WGR5"/>
    <mergeCell ref="WGS5:WHW5"/>
    <mergeCell ref="WWF5:WXJ5"/>
    <mergeCell ref="WXK5:WYO5"/>
    <mergeCell ref="WYP5:WZT5"/>
    <mergeCell ref="WZU5:XAY5"/>
    <mergeCell ref="XAZ5:XCD5"/>
    <mergeCell ref="XCE5:XCT5"/>
    <mergeCell ref="WPB5:WQF5"/>
    <mergeCell ref="WQG5:WRK5"/>
    <mergeCell ref="WRL5:WSP5"/>
    <mergeCell ref="WSQ5:WTU5"/>
    <mergeCell ref="WTV5:WUZ5"/>
    <mergeCell ref="WVA5:WWE5"/>
    <mergeCell ref="AF6:AG6"/>
    <mergeCell ref="AH6:AI6"/>
    <mergeCell ref="AJ6:AK6"/>
    <mergeCell ref="AL6:AM6"/>
    <mergeCell ref="B7:E7"/>
    <mergeCell ref="H7:I7"/>
    <mergeCell ref="J7:K7"/>
    <mergeCell ref="L7:M7"/>
    <mergeCell ref="N7:O7"/>
    <mergeCell ref="P7:Q7"/>
    <mergeCell ref="T6:U6"/>
    <mergeCell ref="V6:W6"/>
    <mergeCell ref="X6:Y6"/>
    <mergeCell ref="Z6:AA6"/>
    <mergeCell ref="AB6:AC6"/>
    <mergeCell ref="AD6:AE6"/>
    <mergeCell ref="H6:I6"/>
    <mergeCell ref="J6:K6"/>
    <mergeCell ref="L6:M6"/>
    <mergeCell ref="N6:O6"/>
    <mergeCell ref="P6:Q6"/>
    <mergeCell ref="R6:S6"/>
    <mergeCell ref="AQ7:AR7"/>
    <mergeCell ref="AS7:AT7"/>
    <mergeCell ref="AU7:AV7"/>
    <mergeCell ref="AW7:AX7"/>
    <mergeCell ref="B27:D27"/>
    <mergeCell ref="A29:AM29"/>
    <mergeCell ref="AD7:AE7"/>
    <mergeCell ref="AF7:AG7"/>
    <mergeCell ref="AH7:AI7"/>
    <mergeCell ref="AJ7:AK7"/>
    <mergeCell ref="AL7:AM7"/>
    <mergeCell ref="AO7:AP7"/>
    <mergeCell ref="R7:S7"/>
    <mergeCell ref="T7:U7"/>
    <mergeCell ref="V7:W7"/>
    <mergeCell ref="X7:Y7"/>
    <mergeCell ref="Z7:AA7"/>
    <mergeCell ref="AB7:AC7"/>
    <mergeCell ref="L30:M30"/>
    <mergeCell ref="N30:O30"/>
    <mergeCell ref="P30:Q30"/>
    <mergeCell ref="R30:S30"/>
    <mergeCell ref="B31:E31"/>
    <mergeCell ref="H31:I31"/>
    <mergeCell ref="J31:K31"/>
    <mergeCell ref="L31:M31"/>
    <mergeCell ref="N31:O31"/>
    <mergeCell ref="P31:Q31"/>
    <mergeCell ref="H30:I30"/>
    <mergeCell ref="J30:K30"/>
    <mergeCell ref="T30:U30"/>
    <mergeCell ref="V30:W30"/>
    <mergeCell ref="X30:Y30"/>
    <mergeCell ref="R31:S31"/>
    <mergeCell ref="T31:U31"/>
    <mergeCell ref="V31:W31"/>
    <mergeCell ref="X31:Y31"/>
    <mergeCell ref="AB31:AC31"/>
    <mergeCell ref="AF30:AG30"/>
    <mergeCell ref="Z31:AA31"/>
    <mergeCell ref="Z30:AA30"/>
    <mergeCell ref="AB30:AC30"/>
    <mergeCell ref="AD30:AE30"/>
    <mergeCell ref="AH30:AI30"/>
    <mergeCell ref="AJ30:AK30"/>
    <mergeCell ref="AQ31:AR31"/>
    <mergeCell ref="AS31:AT31"/>
    <mergeCell ref="AU31:AV31"/>
    <mergeCell ref="AW31:AX31"/>
    <mergeCell ref="AD31:AE31"/>
    <mergeCell ref="AF31:AG31"/>
    <mergeCell ref="AH31:AI31"/>
    <mergeCell ref="AJ31:AK31"/>
    <mergeCell ref="AL31:AM31"/>
    <mergeCell ref="AO31:AP31"/>
    <mergeCell ref="AL30:AM30"/>
  </mergeCells>
  <pageMargins left="0" right="0" top="0.74803149606299213" bottom="1.7716535433070868" header="0.31496062992125984" footer="0.31496062992125984"/>
  <pageSetup paperSize="9"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FFC000"/>
  </sheetPr>
  <dimension ref="A1:AN129"/>
  <sheetViews>
    <sheetView zoomScale="55" zoomScaleNormal="55" workbookViewId="0">
      <selection activeCell="I13" sqref="I13"/>
    </sheetView>
  </sheetViews>
  <sheetFormatPr baseColWidth="10" defaultColWidth="11.453125" defaultRowHeight="16.5" x14ac:dyDescent="0.35"/>
  <cols>
    <col min="1" max="1" width="7.81640625" style="536" customWidth="1"/>
    <col min="2" max="2" width="28.36328125" style="17" bestFit="1" customWidth="1"/>
    <col min="3" max="3" width="7.81640625" style="18" customWidth="1"/>
    <col min="4" max="4" width="34.6328125" style="17" customWidth="1"/>
    <col min="5" max="5" width="8.36328125" style="536" customWidth="1"/>
    <col min="6" max="6" width="9.36328125" style="18" customWidth="1"/>
    <col min="7" max="7" width="9.453125" style="18" customWidth="1"/>
    <col min="8" max="8" width="9.6328125" style="17" customWidth="1"/>
    <col min="9" max="9" width="10.1796875" style="17" customWidth="1"/>
    <col min="10" max="10" width="8.81640625" style="17" customWidth="1"/>
    <col min="11" max="11" width="9.6328125" style="17" customWidth="1"/>
    <col min="12" max="12" width="8.453125" style="17" customWidth="1"/>
    <col min="13" max="13" width="9.453125" style="17" customWidth="1"/>
    <col min="14" max="14" width="8.6328125" style="17" customWidth="1"/>
    <col min="15" max="15" width="9.1796875" style="17" customWidth="1"/>
    <col min="16" max="16" width="8" style="17" customWidth="1"/>
    <col min="17" max="17" width="9" style="17" customWidth="1"/>
    <col min="18" max="18" width="9.1796875" style="17" customWidth="1"/>
    <col min="19" max="19" width="10.6328125" style="17" customWidth="1"/>
    <col min="20" max="20" width="8.453125" style="17" customWidth="1"/>
    <col min="21" max="21" width="8.6328125" style="17" customWidth="1"/>
    <col min="22" max="23" width="7.81640625" style="17" customWidth="1"/>
    <col min="24" max="25" width="7.81640625" style="17" hidden="1" customWidth="1"/>
    <col min="26" max="26" width="8.6328125" style="17" hidden="1" customWidth="1"/>
    <col min="27" max="27" width="8.36328125" style="17" hidden="1" customWidth="1"/>
    <col min="28" max="34" width="7.81640625" style="17" hidden="1" customWidth="1"/>
    <col min="35" max="35" width="9" style="17" hidden="1" customWidth="1"/>
    <col min="36" max="36" width="7.81640625" style="17" hidden="1" customWidth="1"/>
    <col min="37" max="37" width="9" style="17" hidden="1" customWidth="1"/>
    <col min="38" max="38" width="7.81640625" style="536" customWidth="1"/>
    <col min="39" max="39" width="3.81640625" style="18" hidden="1" customWidth="1"/>
    <col min="40" max="40" width="5.1796875" style="18" hidden="1" customWidth="1"/>
    <col min="41" max="41" width="3.81640625" style="17" customWidth="1"/>
    <col min="42" max="16384" width="11.453125" style="17"/>
  </cols>
  <sheetData>
    <row r="1" spans="1:40" s="535" customFormat="1" ht="45" x14ac:dyDescent="0.35">
      <c r="A1" s="842" t="s">
        <v>537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I1" s="843"/>
      <c r="AJ1" s="843"/>
      <c r="AK1" s="843"/>
      <c r="AL1" s="843"/>
      <c r="AM1" s="534"/>
      <c r="AN1" s="534"/>
    </row>
    <row r="2" spans="1:40" s="536" customFormat="1" ht="17" thickBot="1" x14ac:dyDescent="0.4">
      <c r="C2" s="537"/>
      <c r="F2" s="537"/>
      <c r="G2" s="537"/>
      <c r="AM2" s="537"/>
      <c r="AN2" s="537"/>
    </row>
    <row r="3" spans="1:40" s="541" customFormat="1" ht="31" customHeight="1" thickBot="1" x14ac:dyDescent="0.4">
      <c r="A3" s="536"/>
      <c r="B3" s="537"/>
      <c r="C3" s="537"/>
      <c r="D3" s="536"/>
      <c r="E3" s="536"/>
      <c r="F3" s="830">
        <v>46075</v>
      </c>
      <c r="G3" s="831"/>
      <c r="H3" s="830">
        <v>46089</v>
      </c>
      <c r="I3" s="831"/>
      <c r="J3" s="830">
        <v>46103</v>
      </c>
      <c r="K3" s="831"/>
      <c r="L3" s="830">
        <v>46124</v>
      </c>
      <c r="M3" s="831"/>
      <c r="N3" s="830">
        <v>46138</v>
      </c>
      <c r="O3" s="831"/>
      <c r="P3" s="830">
        <v>46152</v>
      </c>
      <c r="Q3" s="831"/>
      <c r="R3" s="834">
        <v>46167</v>
      </c>
      <c r="S3" s="835"/>
      <c r="T3" s="834">
        <v>46187</v>
      </c>
      <c r="U3" s="835"/>
      <c r="V3" s="834">
        <v>46215</v>
      </c>
      <c r="W3" s="835"/>
      <c r="X3" s="830"/>
      <c r="Y3" s="831"/>
      <c r="Z3" s="830"/>
      <c r="AA3" s="831"/>
      <c r="AB3" s="830"/>
      <c r="AC3" s="831"/>
      <c r="AD3" s="868"/>
      <c r="AE3" s="869"/>
      <c r="AF3" s="830"/>
      <c r="AG3" s="831"/>
      <c r="AH3" s="830"/>
      <c r="AI3" s="831"/>
      <c r="AJ3" s="868"/>
      <c r="AK3" s="869"/>
      <c r="AL3" s="536"/>
      <c r="AM3" s="540"/>
      <c r="AN3" s="540"/>
    </row>
    <row r="4" spans="1:40" s="541" customFormat="1" ht="56" customHeight="1" thickBot="1" x14ac:dyDescent="0.4">
      <c r="B4" s="883" t="s">
        <v>531</v>
      </c>
      <c r="C4" s="884"/>
      <c r="D4" s="884"/>
      <c r="E4" s="885"/>
      <c r="F4" s="828" t="s">
        <v>528</v>
      </c>
      <c r="G4" s="829"/>
      <c r="H4" s="828" t="s">
        <v>570</v>
      </c>
      <c r="I4" s="829"/>
      <c r="J4" s="828" t="s">
        <v>590</v>
      </c>
      <c r="K4" s="829"/>
      <c r="L4" s="828" t="s">
        <v>597</v>
      </c>
      <c r="M4" s="829"/>
      <c r="N4" s="828" t="s">
        <v>710</v>
      </c>
      <c r="O4" s="829"/>
      <c r="P4" s="828" t="s">
        <v>714</v>
      </c>
      <c r="Q4" s="829"/>
      <c r="R4" s="832" t="s">
        <v>733</v>
      </c>
      <c r="S4" s="833"/>
      <c r="T4" s="832" t="s">
        <v>759</v>
      </c>
      <c r="U4" s="833"/>
      <c r="V4" s="832" t="s">
        <v>780</v>
      </c>
      <c r="W4" s="833"/>
      <c r="X4" s="828"/>
      <c r="Y4" s="829"/>
      <c r="Z4" s="828"/>
      <c r="AA4" s="829"/>
      <c r="AB4" s="828"/>
      <c r="AC4" s="829"/>
      <c r="AD4" s="828"/>
      <c r="AE4" s="829"/>
      <c r="AF4" s="828"/>
      <c r="AG4" s="867"/>
      <c r="AH4" s="828"/>
      <c r="AI4" s="829"/>
      <c r="AJ4" s="828"/>
      <c r="AK4" s="829"/>
      <c r="AM4" s="540"/>
      <c r="AN4" s="540"/>
    </row>
    <row r="5" spans="1:40" s="541" customFormat="1" ht="35.25" customHeight="1" thickBot="1" x14ac:dyDescent="0.4">
      <c r="A5" s="542" t="s">
        <v>176</v>
      </c>
      <c r="B5" s="543" t="s">
        <v>2</v>
      </c>
      <c r="C5" s="545" t="s">
        <v>115</v>
      </c>
      <c r="D5" s="546" t="s">
        <v>3</v>
      </c>
      <c r="E5" s="546" t="s">
        <v>4</v>
      </c>
      <c r="F5" s="543" t="s">
        <v>5</v>
      </c>
      <c r="G5" s="547" t="s">
        <v>6</v>
      </c>
      <c r="H5" s="548" t="s">
        <v>5</v>
      </c>
      <c r="I5" s="547" t="s">
        <v>6</v>
      </c>
      <c r="J5" s="548" t="s">
        <v>5</v>
      </c>
      <c r="K5" s="547" t="s">
        <v>6</v>
      </c>
      <c r="L5" s="548" t="s">
        <v>5</v>
      </c>
      <c r="M5" s="547" t="s">
        <v>6</v>
      </c>
      <c r="N5" s="548" t="s">
        <v>5</v>
      </c>
      <c r="O5" s="547" t="s">
        <v>6</v>
      </c>
      <c r="P5" s="548" t="s">
        <v>5</v>
      </c>
      <c r="Q5" s="547" t="s">
        <v>6</v>
      </c>
      <c r="R5" s="548" t="s">
        <v>5</v>
      </c>
      <c r="S5" s="547" t="s">
        <v>6</v>
      </c>
      <c r="T5" s="548" t="s">
        <v>5</v>
      </c>
      <c r="U5" s="547" t="s">
        <v>6</v>
      </c>
      <c r="V5" s="548" t="s">
        <v>5</v>
      </c>
      <c r="W5" s="547" t="s">
        <v>6</v>
      </c>
      <c r="X5" s="548" t="s">
        <v>5</v>
      </c>
      <c r="Y5" s="547" t="s">
        <v>6</v>
      </c>
      <c r="Z5" s="548" t="s">
        <v>5</v>
      </c>
      <c r="AA5" s="547" t="s">
        <v>6</v>
      </c>
      <c r="AB5" s="548" t="s">
        <v>5</v>
      </c>
      <c r="AC5" s="547" t="s">
        <v>6</v>
      </c>
      <c r="AD5" s="548" t="s">
        <v>5</v>
      </c>
      <c r="AE5" s="547" t="s">
        <v>6</v>
      </c>
      <c r="AF5" s="548" t="s">
        <v>5</v>
      </c>
      <c r="AG5" s="547" t="s">
        <v>6</v>
      </c>
      <c r="AH5" s="548" t="s">
        <v>5</v>
      </c>
      <c r="AI5" s="547" t="s">
        <v>6</v>
      </c>
      <c r="AJ5" s="548" t="s">
        <v>5</v>
      </c>
      <c r="AK5" s="547" t="s">
        <v>6</v>
      </c>
      <c r="AL5" s="542" t="s">
        <v>176</v>
      </c>
      <c r="AM5" s="275" t="s">
        <v>217</v>
      </c>
      <c r="AN5" s="276" t="s">
        <v>217</v>
      </c>
    </row>
    <row r="6" spans="1:40" s="16" customFormat="1" x14ac:dyDescent="0.35">
      <c r="A6" s="549">
        <v>1</v>
      </c>
      <c r="B6" s="701" t="s">
        <v>437</v>
      </c>
      <c r="C6" s="705">
        <v>2014</v>
      </c>
      <c r="D6" s="706" t="s">
        <v>445</v>
      </c>
      <c r="E6" s="550">
        <f>G6+I6+K6+M6+O6+Q6+S6+U6+W6+Y6+AA6+AC6+AE6+AG6+AI6+AK6-K6</f>
        <v>742.5</v>
      </c>
      <c r="F6" s="357">
        <v>47</v>
      </c>
      <c r="G6" s="265">
        <v>75</v>
      </c>
      <c r="H6" s="357">
        <v>49</v>
      </c>
      <c r="I6" s="265">
        <v>75</v>
      </c>
      <c r="J6" s="357">
        <v>49</v>
      </c>
      <c r="K6" s="614">
        <v>32.5</v>
      </c>
      <c r="L6" s="357">
        <v>44</v>
      </c>
      <c r="M6" s="265">
        <v>127.5</v>
      </c>
      <c r="N6" s="357">
        <v>48</v>
      </c>
      <c r="O6" s="265">
        <v>67.5</v>
      </c>
      <c r="P6" s="357">
        <v>44</v>
      </c>
      <c r="Q6" s="265">
        <v>150</v>
      </c>
      <c r="R6" s="357">
        <v>44</v>
      </c>
      <c r="S6" s="265">
        <v>67.5</v>
      </c>
      <c r="T6" s="357">
        <v>43</v>
      </c>
      <c r="U6" s="265">
        <v>75</v>
      </c>
      <c r="V6" s="357">
        <v>44</v>
      </c>
      <c r="W6" s="265">
        <v>105</v>
      </c>
      <c r="X6" s="357"/>
      <c r="Y6" s="265"/>
      <c r="Z6" s="357"/>
      <c r="AA6" s="265"/>
      <c r="AB6" s="357"/>
      <c r="AC6" s="265"/>
      <c r="AD6" s="357"/>
      <c r="AE6" s="265"/>
      <c r="AF6" s="357"/>
      <c r="AG6" s="265"/>
      <c r="AH6" s="357"/>
      <c r="AI6" s="265"/>
      <c r="AJ6" s="357"/>
      <c r="AK6" s="265"/>
      <c r="AL6" s="549">
        <v>1</v>
      </c>
      <c r="AM6" s="274">
        <v>1</v>
      </c>
      <c r="AN6" s="265">
        <v>150</v>
      </c>
    </row>
    <row r="7" spans="1:40" s="26" customFormat="1" ht="20.25" customHeight="1" x14ac:dyDescent="0.35">
      <c r="A7" s="549">
        <f t="shared" ref="A7:A37" si="0">A6+1</f>
        <v>2</v>
      </c>
      <c r="B7" s="695" t="s">
        <v>322</v>
      </c>
      <c r="C7" s="48">
        <v>2014</v>
      </c>
      <c r="D7" s="303" t="s">
        <v>486</v>
      </c>
      <c r="E7" s="550">
        <f t="shared" ref="E7:E38" si="1">G7+I7+K7+M7+O7+Q7+S7+U7+W7+Y7+AA7+AC7+AE7+AG7+AI7+AK7</f>
        <v>645</v>
      </c>
      <c r="F7" s="93"/>
      <c r="G7" s="616"/>
      <c r="H7" s="93">
        <v>44</v>
      </c>
      <c r="I7" s="176">
        <v>150</v>
      </c>
      <c r="J7" s="93">
        <v>42</v>
      </c>
      <c r="K7" s="176">
        <v>150</v>
      </c>
      <c r="L7" s="93"/>
      <c r="M7" s="176"/>
      <c r="N7" s="93"/>
      <c r="O7" s="176"/>
      <c r="P7" s="93"/>
      <c r="Q7" s="176"/>
      <c r="R7" s="93">
        <v>44</v>
      </c>
      <c r="S7" s="176">
        <v>67.5</v>
      </c>
      <c r="T7" s="93">
        <v>42</v>
      </c>
      <c r="U7" s="176">
        <v>127.5</v>
      </c>
      <c r="V7" s="93">
        <v>43</v>
      </c>
      <c r="W7" s="176">
        <v>150</v>
      </c>
      <c r="X7" s="93"/>
      <c r="Y7" s="176"/>
      <c r="Z7" s="93"/>
      <c r="AA7" s="176"/>
      <c r="AB7" s="93"/>
      <c r="AC7" s="176"/>
      <c r="AD7" s="93"/>
      <c r="AE7" s="176"/>
      <c r="AF7" s="93"/>
      <c r="AG7" s="176"/>
      <c r="AH7" s="93"/>
      <c r="AI7" s="176"/>
      <c r="AJ7" s="93"/>
      <c r="AK7" s="176"/>
      <c r="AL7" s="549">
        <f t="shared" ref="AL7:AL70" si="2">AL6+1</f>
        <v>2</v>
      </c>
      <c r="AM7" s="201">
        <f t="shared" ref="AM7:AM19" si="3">AM6+1</f>
        <v>2</v>
      </c>
      <c r="AN7" s="176">
        <v>105</v>
      </c>
    </row>
    <row r="8" spans="1:40" s="46" customFormat="1" ht="20.25" customHeight="1" x14ac:dyDescent="0.35">
      <c r="A8" s="549">
        <f t="shared" si="0"/>
        <v>3</v>
      </c>
      <c r="B8" s="104" t="s">
        <v>254</v>
      </c>
      <c r="C8" s="48">
        <v>2013</v>
      </c>
      <c r="D8" s="72" t="s">
        <v>92</v>
      </c>
      <c r="E8" s="550">
        <f t="shared" si="1"/>
        <v>375.6</v>
      </c>
      <c r="F8" s="93"/>
      <c r="G8" s="616"/>
      <c r="H8" s="93">
        <v>53</v>
      </c>
      <c r="I8" s="176">
        <v>10.5</v>
      </c>
      <c r="J8" s="93"/>
      <c r="K8" s="280"/>
      <c r="L8" s="93"/>
      <c r="M8" s="280"/>
      <c r="N8" s="93"/>
      <c r="O8" s="280"/>
      <c r="P8" s="93">
        <v>45</v>
      </c>
      <c r="Q8" s="176">
        <v>105</v>
      </c>
      <c r="R8" s="93">
        <v>40</v>
      </c>
      <c r="S8" s="176">
        <v>150</v>
      </c>
      <c r="T8" s="93">
        <v>51</v>
      </c>
      <c r="U8" s="176">
        <v>35.1</v>
      </c>
      <c r="V8" s="93">
        <v>45</v>
      </c>
      <c r="W8" s="176">
        <v>75</v>
      </c>
      <c r="X8" s="93"/>
      <c r="Y8" s="176"/>
      <c r="Z8" s="93"/>
      <c r="AA8" s="176"/>
      <c r="AB8" s="93"/>
      <c r="AC8" s="176"/>
      <c r="AD8" s="93"/>
      <c r="AE8" s="176"/>
      <c r="AF8" s="93"/>
      <c r="AG8" s="176"/>
      <c r="AH8" s="93"/>
      <c r="AI8" s="176"/>
      <c r="AJ8" s="93"/>
      <c r="AK8" s="176"/>
      <c r="AL8" s="549">
        <f t="shared" si="2"/>
        <v>3</v>
      </c>
      <c r="AM8" s="200">
        <f t="shared" si="3"/>
        <v>3</v>
      </c>
      <c r="AN8" s="176">
        <v>75</v>
      </c>
    </row>
    <row r="9" spans="1:40" s="46" customFormat="1" ht="20.25" customHeight="1" x14ac:dyDescent="0.35">
      <c r="A9" s="549">
        <f t="shared" si="0"/>
        <v>4</v>
      </c>
      <c r="B9" s="673" t="s">
        <v>448</v>
      </c>
      <c r="C9" s="48">
        <v>2013</v>
      </c>
      <c r="D9" s="675" t="s">
        <v>118</v>
      </c>
      <c r="E9" s="550">
        <f t="shared" si="1"/>
        <v>375</v>
      </c>
      <c r="F9" s="93"/>
      <c r="G9" s="616"/>
      <c r="H9" s="93">
        <v>51</v>
      </c>
      <c r="I9" s="176">
        <v>22.5</v>
      </c>
      <c r="J9" s="93"/>
      <c r="K9" s="280"/>
      <c r="L9" s="93">
        <v>44</v>
      </c>
      <c r="M9" s="176">
        <v>127.5</v>
      </c>
      <c r="N9" s="93">
        <v>47</v>
      </c>
      <c r="O9" s="176">
        <v>105</v>
      </c>
      <c r="P9" s="93">
        <v>50</v>
      </c>
      <c r="Q9" s="176">
        <v>45</v>
      </c>
      <c r="R9" s="93">
        <v>45</v>
      </c>
      <c r="S9" s="176">
        <v>45</v>
      </c>
      <c r="T9" s="93">
        <v>53</v>
      </c>
      <c r="U9" s="176">
        <v>15</v>
      </c>
      <c r="V9" s="93">
        <v>51</v>
      </c>
      <c r="W9" s="176">
        <v>15</v>
      </c>
      <c r="X9" s="93"/>
      <c r="Y9" s="176"/>
      <c r="Z9" s="93"/>
      <c r="AA9" s="176"/>
      <c r="AB9" s="93"/>
      <c r="AC9" s="176"/>
      <c r="AD9" s="93"/>
      <c r="AE9" s="176"/>
      <c r="AF9" s="93"/>
      <c r="AG9" s="176"/>
      <c r="AH9" s="93"/>
      <c r="AI9" s="176"/>
      <c r="AJ9" s="93"/>
      <c r="AK9" s="176"/>
      <c r="AL9" s="549">
        <f t="shared" si="2"/>
        <v>4</v>
      </c>
      <c r="AM9" s="200">
        <f t="shared" si="3"/>
        <v>4</v>
      </c>
      <c r="AN9" s="176">
        <v>60</v>
      </c>
    </row>
    <row r="10" spans="1:40" s="46" customFormat="1" ht="20.25" customHeight="1" x14ac:dyDescent="0.35">
      <c r="A10" s="549">
        <f t="shared" si="0"/>
        <v>5</v>
      </c>
      <c r="B10" s="135" t="s">
        <v>268</v>
      </c>
      <c r="C10" s="48">
        <v>2014</v>
      </c>
      <c r="D10" s="133" t="s">
        <v>100</v>
      </c>
      <c r="E10" s="550">
        <f t="shared" si="1"/>
        <v>349.5</v>
      </c>
      <c r="F10" s="93">
        <v>46</v>
      </c>
      <c r="G10" s="176">
        <v>105</v>
      </c>
      <c r="H10" s="93">
        <v>53</v>
      </c>
      <c r="I10" s="176">
        <v>10.5</v>
      </c>
      <c r="J10" s="93">
        <v>48</v>
      </c>
      <c r="K10" s="176">
        <v>60</v>
      </c>
      <c r="L10" s="93">
        <v>47</v>
      </c>
      <c r="M10" s="176">
        <v>75</v>
      </c>
      <c r="N10" s="93">
        <v>58</v>
      </c>
      <c r="O10" s="176">
        <v>30</v>
      </c>
      <c r="P10" s="93"/>
      <c r="Q10" s="615"/>
      <c r="R10" s="93">
        <v>54</v>
      </c>
      <c r="S10" s="176">
        <v>7.5</v>
      </c>
      <c r="T10" s="93">
        <v>54</v>
      </c>
      <c r="U10" s="176">
        <v>9</v>
      </c>
      <c r="V10" s="93">
        <v>48</v>
      </c>
      <c r="W10" s="176">
        <v>52.5</v>
      </c>
      <c r="X10" s="93"/>
      <c r="Y10" s="176"/>
      <c r="Z10" s="93"/>
      <c r="AA10" s="176"/>
      <c r="AB10" s="93"/>
      <c r="AC10" s="176"/>
      <c r="AD10" s="93"/>
      <c r="AE10" s="176"/>
      <c r="AF10" s="93"/>
      <c r="AG10" s="176"/>
      <c r="AH10" s="93"/>
      <c r="AI10" s="176"/>
      <c r="AJ10" s="93"/>
      <c r="AK10" s="176"/>
      <c r="AL10" s="549">
        <f t="shared" si="2"/>
        <v>5</v>
      </c>
      <c r="AM10" s="201">
        <f t="shared" si="3"/>
        <v>5</v>
      </c>
      <c r="AN10" s="176">
        <v>45</v>
      </c>
    </row>
    <row r="11" spans="1:40" s="46" customFormat="1" ht="20.25" customHeight="1" x14ac:dyDescent="0.35">
      <c r="A11" s="549">
        <f t="shared" si="0"/>
        <v>6</v>
      </c>
      <c r="B11" s="339" t="s">
        <v>504</v>
      </c>
      <c r="C11" s="48">
        <v>2014</v>
      </c>
      <c r="D11" s="337" t="s">
        <v>149</v>
      </c>
      <c r="E11" s="550">
        <f t="shared" si="1"/>
        <v>321.10000000000002</v>
      </c>
      <c r="F11" s="93">
        <v>45</v>
      </c>
      <c r="G11" s="176">
        <v>150</v>
      </c>
      <c r="H11" s="93">
        <v>54</v>
      </c>
      <c r="I11" s="176">
        <v>6</v>
      </c>
      <c r="J11" s="93">
        <v>49</v>
      </c>
      <c r="K11" s="176">
        <v>32.5</v>
      </c>
      <c r="L11" s="93"/>
      <c r="M11" s="615"/>
      <c r="N11" s="93"/>
      <c r="O11" s="176"/>
      <c r="P11" s="93">
        <v>46</v>
      </c>
      <c r="Q11" s="176">
        <v>75</v>
      </c>
      <c r="R11" s="93">
        <v>50</v>
      </c>
      <c r="S11" s="176">
        <v>13.5</v>
      </c>
      <c r="T11" s="93">
        <v>51</v>
      </c>
      <c r="U11" s="176">
        <v>35.1</v>
      </c>
      <c r="V11" s="93">
        <v>54</v>
      </c>
      <c r="W11" s="176">
        <v>9</v>
      </c>
      <c r="X11" s="93"/>
      <c r="Y11" s="280"/>
      <c r="Z11" s="93"/>
      <c r="AA11" s="280"/>
      <c r="AB11" s="93"/>
      <c r="AC11" s="280"/>
      <c r="AD11" s="93"/>
      <c r="AE11" s="280"/>
      <c r="AF11" s="93"/>
      <c r="AG11" s="280"/>
      <c r="AH11" s="93"/>
      <c r="AI11" s="280"/>
      <c r="AJ11" s="93"/>
      <c r="AK11" s="280"/>
      <c r="AL11" s="549">
        <f t="shared" si="2"/>
        <v>6</v>
      </c>
      <c r="AM11" s="201">
        <f t="shared" si="3"/>
        <v>6</v>
      </c>
      <c r="AN11" s="176">
        <v>30</v>
      </c>
    </row>
    <row r="12" spans="1:40" s="46" customFormat="1" ht="20.25" customHeight="1" x14ac:dyDescent="0.35">
      <c r="A12" s="549">
        <f t="shared" si="0"/>
        <v>7</v>
      </c>
      <c r="B12" s="135" t="s">
        <v>241</v>
      </c>
      <c r="C12" s="48">
        <v>2014</v>
      </c>
      <c r="D12" s="133" t="s">
        <v>97</v>
      </c>
      <c r="E12" s="550">
        <f t="shared" si="1"/>
        <v>260.10000000000002</v>
      </c>
      <c r="F12" s="93"/>
      <c r="G12" s="615"/>
      <c r="H12" s="93"/>
      <c r="I12" s="280"/>
      <c r="J12" s="93"/>
      <c r="K12" s="280"/>
      <c r="L12" s="93"/>
      <c r="M12" s="280"/>
      <c r="N12" s="93">
        <v>46</v>
      </c>
      <c r="O12" s="176">
        <v>150</v>
      </c>
      <c r="P12" s="93">
        <v>51</v>
      </c>
      <c r="Q12" s="176">
        <v>26.25</v>
      </c>
      <c r="R12" s="93">
        <v>48</v>
      </c>
      <c r="S12" s="176">
        <v>22.5</v>
      </c>
      <c r="T12" s="93">
        <v>51</v>
      </c>
      <c r="U12" s="176">
        <v>35.1</v>
      </c>
      <c r="V12" s="93">
        <v>49</v>
      </c>
      <c r="W12" s="176">
        <v>26.25</v>
      </c>
      <c r="X12" s="93"/>
      <c r="Y12" s="176"/>
      <c r="Z12" s="93"/>
      <c r="AA12" s="176"/>
      <c r="AB12" s="93"/>
      <c r="AC12" s="176"/>
      <c r="AD12" s="93"/>
      <c r="AE12" s="176"/>
      <c r="AF12" s="93"/>
      <c r="AG12" s="176"/>
      <c r="AH12" s="93"/>
      <c r="AI12" s="176"/>
      <c r="AJ12" s="93"/>
      <c r="AK12" s="176"/>
      <c r="AL12" s="549">
        <f t="shared" si="2"/>
        <v>7</v>
      </c>
      <c r="AM12" s="200">
        <f t="shared" si="3"/>
        <v>7</v>
      </c>
      <c r="AN12" s="176">
        <v>22.5</v>
      </c>
    </row>
    <row r="13" spans="1:40" s="46" customFormat="1" ht="20.25" customHeight="1" x14ac:dyDescent="0.35">
      <c r="A13" s="549">
        <f t="shared" si="0"/>
        <v>8</v>
      </c>
      <c r="B13" s="135" t="s">
        <v>154</v>
      </c>
      <c r="C13" s="48">
        <v>2014</v>
      </c>
      <c r="D13" s="133" t="s">
        <v>155</v>
      </c>
      <c r="E13" s="550">
        <f t="shared" si="1"/>
        <v>247.5</v>
      </c>
      <c r="F13" s="93"/>
      <c r="G13" s="616"/>
      <c r="H13" s="93">
        <v>50</v>
      </c>
      <c r="I13" s="176">
        <v>45</v>
      </c>
      <c r="J13" s="93"/>
      <c r="K13" s="280"/>
      <c r="L13" s="93"/>
      <c r="M13" s="280"/>
      <c r="N13" s="93"/>
      <c r="O13" s="280"/>
      <c r="P13" s="93">
        <v>55</v>
      </c>
      <c r="Q13" s="176">
        <v>9</v>
      </c>
      <c r="R13" s="93">
        <v>50</v>
      </c>
      <c r="S13" s="176">
        <v>13.5</v>
      </c>
      <c r="T13" s="93">
        <v>42</v>
      </c>
      <c r="U13" s="176">
        <v>127.5</v>
      </c>
      <c r="V13" s="93">
        <v>48</v>
      </c>
      <c r="W13" s="176">
        <v>52.5</v>
      </c>
      <c r="X13" s="93"/>
      <c r="Y13" s="176"/>
      <c r="Z13" s="93"/>
      <c r="AA13" s="176"/>
      <c r="AB13" s="93"/>
      <c r="AC13" s="176"/>
      <c r="AD13" s="93"/>
      <c r="AE13" s="176"/>
      <c r="AF13" s="93"/>
      <c r="AG13" s="176"/>
      <c r="AH13" s="93"/>
      <c r="AI13" s="176"/>
      <c r="AJ13" s="93"/>
      <c r="AK13" s="176"/>
      <c r="AL13" s="549">
        <f t="shared" si="2"/>
        <v>8</v>
      </c>
      <c r="AM13" s="201">
        <f t="shared" si="3"/>
        <v>8</v>
      </c>
      <c r="AN13" s="176">
        <v>18</v>
      </c>
    </row>
    <row r="14" spans="1:40" s="26" customFormat="1" ht="20.25" customHeight="1" x14ac:dyDescent="0.35">
      <c r="A14" s="549">
        <f t="shared" si="0"/>
        <v>9</v>
      </c>
      <c r="B14" s="135" t="s">
        <v>209</v>
      </c>
      <c r="C14" s="48">
        <v>2014</v>
      </c>
      <c r="D14" s="133" t="s">
        <v>155</v>
      </c>
      <c r="E14" s="550">
        <f t="shared" si="1"/>
        <v>199.35</v>
      </c>
      <c r="F14" s="93"/>
      <c r="G14" s="616"/>
      <c r="H14" s="93">
        <v>50</v>
      </c>
      <c r="I14" s="176">
        <v>45</v>
      </c>
      <c r="J14" s="93"/>
      <c r="K14" s="176"/>
      <c r="L14" s="93"/>
      <c r="M14" s="176"/>
      <c r="N14" s="93"/>
      <c r="O14" s="176"/>
      <c r="P14" s="93">
        <v>55</v>
      </c>
      <c r="Q14" s="176">
        <v>9</v>
      </c>
      <c r="R14" s="93">
        <v>43</v>
      </c>
      <c r="S14" s="176">
        <v>105</v>
      </c>
      <c r="T14" s="93">
        <v>51</v>
      </c>
      <c r="U14" s="176">
        <v>35.1</v>
      </c>
      <c r="V14" s="93">
        <v>55</v>
      </c>
      <c r="W14" s="176">
        <v>5.25</v>
      </c>
      <c r="X14" s="93"/>
      <c r="Y14" s="280"/>
      <c r="Z14" s="93"/>
      <c r="AA14" s="280"/>
      <c r="AB14" s="93"/>
      <c r="AC14" s="280"/>
      <c r="AD14" s="93"/>
      <c r="AE14" s="280"/>
      <c r="AF14" s="93"/>
      <c r="AG14" s="280"/>
      <c r="AH14" s="93"/>
      <c r="AI14" s="280"/>
      <c r="AJ14" s="93"/>
      <c r="AK14" s="280"/>
      <c r="AL14" s="549">
        <f t="shared" si="2"/>
        <v>9</v>
      </c>
      <c r="AM14" s="200">
        <f t="shared" si="3"/>
        <v>9</v>
      </c>
      <c r="AN14" s="176">
        <v>15</v>
      </c>
    </row>
    <row r="15" spans="1:40" s="26" customFormat="1" ht="20.25" customHeight="1" x14ac:dyDescent="0.35">
      <c r="A15" s="549">
        <f t="shared" si="0"/>
        <v>10</v>
      </c>
      <c r="B15" s="115" t="s">
        <v>579</v>
      </c>
      <c r="C15" s="57">
        <v>2014</v>
      </c>
      <c r="D15" s="113" t="s">
        <v>486</v>
      </c>
      <c r="E15" s="550">
        <f t="shared" si="1"/>
        <v>194.85</v>
      </c>
      <c r="F15" s="93"/>
      <c r="G15" s="616"/>
      <c r="H15" s="93">
        <v>52</v>
      </c>
      <c r="I15" s="176">
        <v>16.5</v>
      </c>
      <c r="J15" s="93">
        <v>47</v>
      </c>
      <c r="K15" s="176">
        <v>90</v>
      </c>
      <c r="L15" s="93"/>
      <c r="M15" s="176"/>
      <c r="N15" s="93">
        <v>49</v>
      </c>
      <c r="O15" s="176">
        <v>45</v>
      </c>
      <c r="P15" s="93">
        <v>56</v>
      </c>
      <c r="Q15" s="176">
        <v>4.5</v>
      </c>
      <c r="R15" s="93">
        <v>55</v>
      </c>
      <c r="S15" s="176">
        <v>3.75</v>
      </c>
      <c r="T15" s="93">
        <v>51</v>
      </c>
      <c r="U15" s="176">
        <v>35.1</v>
      </c>
      <c r="V15" s="93"/>
      <c r="W15" s="280"/>
      <c r="X15" s="93"/>
      <c r="Y15" s="176"/>
      <c r="Z15" s="93"/>
      <c r="AA15" s="176"/>
      <c r="AB15" s="93"/>
      <c r="AC15" s="176"/>
      <c r="AD15" s="93"/>
      <c r="AE15" s="176"/>
      <c r="AF15" s="93"/>
      <c r="AG15" s="176"/>
      <c r="AH15" s="93"/>
      <c r="AI15" s="176"/>
      <c r="AJ15" s="93"/>
      <c r="AK15" s="176"/>
      <c r="AL15" s="549">
        <f t="shared" si="2"/>
        <v>10</v>
      </c>
      <c r="AM15" s="201">
        <f t="shared" si="3"/>
        <v>10</v>
      </c>
      <c r="AN15" s="176">
        <v>12</v>
      </c>
    </row>
    <row r="16" spans="1:40" s="46" customFormat="1" ht="20.25" customHeight="1" x14ac:dyDescent="0.35">
      <c r="A16" s="549">
        <f t="shared" si="0"/>
        <v>11</v>
      </c>
      <c r="B16" s="104" t="s">
        <v>171</v>
      </c>
      <c r="C16" s="48">
        <v>2014</v>
      </c>
      <c r="D16" s="133" t="s">
        <v>172</v>
      </c>
      <c r="E16" s="550">
        <f t="shared" si="1"/>
        <v>168</v>
      </c>
      <c r="F16" s="93"/>
      <c r="G16" s="616"/>
      <c r="H16" s="93"/>
      <c r="I16" s="280"/>
      <c r="J16" s="93">
        <v>47</v>
      </c>
      <c r="K16" s="176">
        <v>90</v>
      </c>
      <c r="L16" s="93">
        <v>48</v>
      </c>
      <c r="M16" s="176">
        <v>60</v>
      </c>
      <c r="N16" s="93"/>
      <c r="O16" s="280"/>
      <c r="P16" s="93"/>
      <c r="Q16" s="176"/>
      <c r="R16" s="93"/>
      <c r="S16" s="176"/>
      <c r="T16" s="93"/>
      <c r="U16" s="176"/>
      <c r="V16" s="93">
        <v>50</v>
      </c>
      <c r="W16" s="176">
        <v>18</v>
      </c>
      <c r="X16" s="93"/>
      <c r="Y16" s="280"/>
      <c r="Z16" s="93"/>
      <c r="AA16" s="280"/>
      <c r="AB16" s="93"/>
      <c r="AC16" s="280"/>
      <c r="AD16" s="93"/>
      <c r="AE16" s="280"/>
      <c r="AF16" s="93"/>
      <c r="AG16" s="280"/>
      <c r="AH16" s="93"/>
      <c r="AI16" s="280"/>
      <c r="AJ16" s="93"/>
      <c r="AK16" s="280"/>
      <c r="AL16" s="549">
        <f t="shared" si="2"/>
        <v>11</v>
      </c>
      <c r="AM16" s="200">
        <f t="shared" si="3"/>
        <v>11</v>
      </c>
      <c r="AN16" s="176">
        <v>9</v>
      </c>
    </row>
    <row r="17" spans="1:40" s="46" customFormat="1" ht="20.25" customHeight="1" x14ac:dyDescent="0.35">
      <c r="A17" s="549">
        <f t="shared" si="0"/>
        <v>12</v>
      </c>
      <c r="B17" s="135" t="s">
        <v>307</v>
      </c>
      <c r="C17" s="48">
        <v>2014</v>
      </c>
      <c r="D17" s="709" t="s">
        <v>100</v>
      </c>
      <c r="E17" s="550">
        <f t="shared" si="1"/>
        <v>145.5</v>
      </c>
      <c r="F17" s="93">
        <v>53</v>
      </c>
      <c r="G17" s="176">
        <v>15</v>
      </c>
      <c r="H17" s="93"/>
      <c r="I17" s="616"/>
      <c r="J17" s="93">
        <v>52</v>
      </c>
      <c r="K17" s="176">
        <v>18</v>
      </c>
      <c r="L17" s="93">
        <v>50</v>
      </c>
      <c r="M17" s="176">
        <v>45</v>
      </c>
      <c r="N17" s="93">
        <v>48</v>
      </c>
      <c r="O17" s="176">
        <v>67.5</v>
      </c>
      <c r="P17" s="93"/>
      <c r="Q17" s="280"/>
      <c r="R17" s="93"/>
      <c r="S17" s="280"/>
      <c r="T17" s="93"/>
      <c r="U17" s="280"/>
      <c r="V17" s="93"/>
      <c r="W17" s="280"/>
      <c r="X17" s="93"/>
      <c r="Y17" s="280"/>
      <c r="Z17" s="93"/>
      <c r="AA17" s="280"/>
      <c r="AB17" s="93"/>
      <c r="AC17" s="280"/>
      <c r="AD17" s="93"/>
      <c r="AE17" s="280"/>
      <c r="AF17" s="93"/>
      <c r="AG17" s="280"/>
      <c r="AH17" s="93"/>
      <c r="AI17" s="280"/>
      <c r="AJ17" s="93"/>
      <c r="AK17" s="280"/>
      <c r="AL17" s="549">
        <f t="shared" si="2"/>
        <v>12</v>
      </c>
      <c r="AM17" s="201">
        <f t="shared" si="3"/>
        <v>12</v>
      </c>
      <c r="AN17" s="176">
        <v>6</v>
      </c>
    </row>
    <row r="18" spans="1:40" s="46" customFormat="1" ht="20.25" customHeight="1" x14ac:dyDescent="0.35">
      <c r="A18" s="549">
        <f t="shared" si="0"/>
        <v>13</v>
      </c>
      <c r="B18" s="704" t="s">
        <v>226</v>
      </c>
      <c r="C18" s="48">
        <v>2013</v>
      </c>
      <c r="D18" s="181" t="s">
        <v>133</v>
      </c>
      <c r="E18" s="550">
        <f t="shared" si="1"/>
        <v>105</v>
      </c>
      <c r="F18" s="93"/>
      <c r="G18" s="616"/>
      <c r="H18" s="93">
        <v>47</v>
      </c>
      <c r="I18" s="176">
        <v>105</v>
      </c>
      <c r="J18" s="93"/>
      <c r="K18" s="176"/>
      <c r="L18" s="93"/>
      <c r="M18" s="280"/>
      <c r="N18" s="93"/>
      <c r="O18" s="176"/>
      <c r="P18" s="93"/>
      <c r="Q18" s="176"/>
      <c r="R18" s="93"/>
      <c r="S18" s="280"/>
      <c r="T18" s="93"/>
      <c r="U18" s="280"/>
      <c r="V18" s="93"/>
      <c r="W18" s="176"/>
      <c r="X18" s="93"/>
      <c r="Y18" s="176"/>
      <c r="Z18" s="93"/>
      <c r="AA18" s="176"/>
      <c r="AB18" s="93"/>
      <c r="AC18" s="176"/>
      <c r="AD18" s="93"/>
      <c r="AE18" s="176"/>
      <c r="AF18" s="93"/>
      <c r="AG18" s="176"/>
      <c r="AH18" s="93"/>
      <c r="AI18" s="176"/>
      <c r="AJ18" s="93"/>
      <c r="AK18" s="176"/>
      <c r="AL18" s="549">
        <f t="shared" si="2"/>
        <v>13</v>
      </c>
      <c r="AM18" s="200">
        <f t="shared" si="3"/>
        <v>13</v>
      </c>
      <c r="AN18" s="176">
        <v>4.5</v>
      </c>
    </row>
    <row r="19" spans="1:40" s="46" customFormat="1" ht="20.25" customHeight="1" x14ac:dyDescent="0.35">
      <c r="A19" s="549">
        <f t="shared" si="0"/>
        <v>14</v>
      </c>
      <c r="B19" s="338" t="s">
        <v>518</v>
      </c>
      <c r="C19" s="70">
        <v>2014</v>
      </c>
      <c r="D19" s="366" t="s">
        <v>486</v>
      </c>
      <c r="E19" s="550">
        <f t="shared" si="1"/>
        <v>99</v>
      </c>
      <c r="F19" s="93"/>
      <c r="G19" s="616"/>
      <c r="H19" s="93"/>
      <c r="I19" s="280"/>
      <c r="J19" s="93"/>
      <c r="K19" s="280"/>
      <c r="L19" s="93"/>
      <c r="M19" s="280"/>
      <c r="N19" s="93"/>
      <c r="O19" s="280"/>
      <c r="P19" s="93">
        <v>49</v>
      </c>
      <c r="Q19" s="176">
        <v>60</v>
      </c>
      <c r="R19" s="93">
        <v>55</v>
      </c>
      <c r="S19" s="176">
        <v>3.75</v>
      </c>
      <c r="T19" s="93">
        <v>54</v>
      </c>
      <c r="U19" s="176">
        <v>9</v>
      </c>
      <c r="V19" s="93">
        <v>49</v>
      </c>
      <c r="W19" s="176">
        <v>26.25</v>
      </c>
      <c r="X19" s="93"/>
      <c r="Y19" s="176"/>
      <c r="Z19" s="93"/>
      <c r="AA19" s="176"/>
      <c r="AB19" s="93"/>
      <c r="AC19" s="176"/>
      <c r="AD19" s="93"/>
      <c r="AE19" s="176"/>
      <c r="AF19" s="93"/>
      <c r="AG19" s="176"/>
      <c r="AH19" s="93"/>
      <c r="AI19" s="176"/>
      <c r="AJ19" s="93"/>
      <c r="AK19" s="176"/>
      <c r="AL19" s="549">
        <f t="shared" si="2"/>
        <v>14</v>
      </c>
      <c r="AM19" s="201">
        <f t="shared" si="3"/>
        <v>14</v>
      </c>
      <c r="AN19" s="176">
        <v>3</v>
      </c>
    </row>
    <row r="20" spans="1:40" s="46" customFormat="1" ht="20.25" customHeight="1" x14ac:dyDescent="0.35">
      <c r="A20" s="549">
        <f t="shared" si="0"/>
        <v>15</v>
      </c>
      <c r="B20" s="338" t="s">
        <v>519</v>
      </c>
      <c r="C20" s="48">
        <v>2014</v>
      </c>
      <c r="D20" s="366" t="s">
        <v>119</v>
      </c>
      <c r="E20" s="550">
        <f t="shared" si="1"/>
        <v>92.5</v>
      </c>
      <c r="F20" s="93">
        <v>55</v>
      </c>
      <c r="G20" s="106">
        <v>9</v>
      </c>
      <c r="H20" s="93">
        <v>56</v>
      </c>
      <c r="I20" s="176">
        <v>3.75</v>
      </c>
      <c r="J20" s="93">
        <v>49</v>
      </c>
      <c r="K20" s="106">
        <v>32.5</v>
      </c>
      <c r="L20" s="93"/>
      <c r="M20" s="626"/>
      <c r="N20" s="93"/>
      <c r="O20" s="106"/>
      <c r="P20" s="93">
        <v>54</v>
      </c>
      <c r="Q20" s="176">
        <v>15</v>
      </c>
      <c r="R20" s="93">
        <v>49</v>
      </c>
      <c r="S20" s="176">
        <v>18</v>
      </c>
      <c r="T20" s="93">
        <v>54</v>
      </c>
      <c r="U20" s="176">
        <v>9</v>
      </c>
      <c r="V20" s="93">
        <v>55</v>
      </c>
      <c r="W20" s="176">
        <v>5.25</v>
      </c>
      <c r="X20" s="93"/>
      <c r="Y20" s="94"/>
      <c r="Z20" s="93"/>
      <c r="AA20" s="94"/>
      <c r="AB20" s="93"/>
      <c r="AC20" s="94"/>
      <c r="AD20" s="93"/>
      <c r="AE20" s="94"/>
      <c r="AF20" s="93"/>
      <c r="AG20" s="94"/>
      <c r="AH20" s="93"/>
      <c r="AI20" s="94"/>
      <c r="AJ20" s="93"/>
      <c r="AK20" s="94"/>
      <c r="AL20" s="549">
        <f t="shared" si="2"/>
        <v>15</v>
      </c>
      <c r="AM20" s="200">
        <v>15</v>
      </c>
      <c r="AN20" s="176">
        <v>1.5</v>
      </c>
    </row>
    <row r="21" spans="1:40" s="46" customFormat="1" ht="20.25" customHeight="1" x14ac:dyDescent="0.35">
      <c r="A21" s="549">
        <f t="shared" si="0"/>
        <v>16</v>
      </c>
      <c r="B21" s="135" t="s">
        <v>165</v>
      </c>
      <c r="C21" s="48">
        <v>2013</v>
      </c>
      <c r="D21" s="133" t="s">
        <v>133</v>
      </c>
      <c r="E21" s="550">
        <f t="shared" si="1"/>
        <v>82.5</v>
      </c>
      <c r="F21" s="93">
        <v>49</v>
      </c>
      <c r="G21" s="106">
        <v>52.5</v>
      </c>
      <c r="H21" s="93"/>
      <c r="I21" s="617"/>
      <c r="J21" s="93"/>
      <c r="K21" s="106"/>
      <c r="L21" s="93"/>
      <c r="M21" s="106"/>
      <c r="N21" s="93"/>
      <c r="O21" s="94"/>
      <c r="P21" s="93"/>
      <c r="Q21" s="106"/>
      <c r="R21" s="93">
        <v>46</v>
      </c>
      <c r="S21" s="176">
        <v>30</v>
      </c>
      <c r="T21" s="93"/>
      <c r="U21" s="106"/>
      <c r="V21" s="93"/>
      <c r="W21" s="280"/>
      <c r="X21" s="93"/>
      <c r="Y21" s="106"/>
      <c r="Z21" s="93"/>
      <c r="AA21" s="106"/>
      <c r="AB21" s="93"/>
      <c r="AC21" s="106"/>
      <c r="AD21" s="93"/>
      <c r="AE21" s="106"/>
      <c r="AF21" s="93"/>
      <c r="AG21" s="106"/>
      <c r="AH21" s="93"/>
      <c r="AI21" s="106"/>
      <c r="AJ21" s="93"/>
      <c r="AK21" s="106"/>
      <c r="AL21" s="549">
        <f t="shared" si="2"/>
        <v>16</v>
      </c>
      <c r="AM21" s="200"/>
      <c r="AN21" s="193"/>
    </row>
    <row r="22" spans="1:40" s="46" customFormat="1" ht="20.25" customHeight="1" thickBot="1" x14ac:dyDescent="0.4">
      <c r="A22" s="549">
        <f t="shared" si="0"/>
        <v>17</v>
      </c>
      <c r="B22" s="360" t="s">
        <v>163</v>
      </c>
      <c r="C22" s="48">
        <v>2013</v>
      </c>
      <c r="D22" s="66" t="s">
        <v>133</v>
      </c>
      <c r="E22" s="550">
        <f t="shared" si="1"/>
        <v>71.25</v>
      </c>
      <c r="F22" s="93">
        <v>50</v>
      </c>
      <c r="G22" s="106">
        <v>26.25</v>
      </c>
      <c r="H22" s="93">
        <v>50</v>
      </c>
      <c r="I22" s="106">
        <v>45</v>
      </c>
      <c r="J22" s="93"/>
      <c r="K22" s="626"/>
      <c r="L22" s="93"/>
      <c r="M22" s="106"/>
      <c r="N22" s="93"/>
      <c r="O22" s="106"/>
      <c r="P22" s="93"/>
      <c r="Q22" s="94"/>
      <c r="R22" s="93"/>
      <c r="S22" s="94"/>
      <c r="T22" s="93"/>
      <c r="U22" s="106"/>
      <c r="V22" s="93"/>
      <c r="W22" s="94"/>
      <c r="X22" s="93"/>
      <c r="Y22" s="94"/>
      <c r="Z22" s="93"/>
      <c r="AA22" s="94"/>
      <c r="AB22" s="93"/>
      <c r="AC22" s="94"/>
      <c r="AD22" s="93"/>
      <c r="AE22" s="94"/>
      <c r="AF22" s="93"/>
      <c r="AG22" s="94"/>
      <c r="AH22" s="93"/>
      <c r="AI22" s="94"/>
      <c r="AJ22" s="93"/>
      <c r="AK22" s="94"/>
      <c r="AL22" s="549">
        <f t="shared" si="2"/>
        <v>17</v>
      </c>
      <c r="AM22" s="202"/>
      <c r="AN22" s="203">
        <f>SUM(AN6:AN21)</f>
        <v>556.5</v>
      </c>
    </row>
    <row r="23" spans="1:40" s="46" customFormat="1" ht="20.25" customHeight="1" x14ac:dyDescent="0.35">
      <c r="A23" s="552">
        <f t="shared" si="0"/>
        <v>18</v>
      </c>
      <c r="B23" s="358" t="s">
        <v>380</v>
      </c>
      <c r="C23" s="48">
        <v>2013</v>
      </c>
      <c r="D23" s="191" t="s">
        <v>128</v>
      </c>
      <c r="E23" s="550">
        <f t="shared" si="1"/>
        <v>62.25</v>
      </c>
      <c r="F23" s="93">
        <v>50</v>
      </c>
      <c r="G23" s="106">
        <v>26.25</v>
      </c>
      <c r="H23" s="93">
        <v>59</v>
      </c>
      <c r="I23" s="106">
        <v>1.5</v>
      </c>
      <c r="J23" s="93"/>
      <c r="K23" s="94"/>
      <c r="L23" s="93">
        <v>58</v>
      </c>
      <c r="M23" s="106">
        <v>22.5</v>
      </c>
      <c r="N23" s="93"/>
      <c r="O23" s="106"/>
      <c r="P23" s="93"/>
      <c r="Q23" s="106"/>
      <c r="R23" s="93"/>
      <c r="S23" s="94"/>
      <c r="T23" s="93">
        <v>62</v>
      </c>
      <c r="U23" s="94">
        <v>0</v>
      </c>
      <c r="V23" s="93">
        <v>53</v>
      </c>
      <c r="W23" s="106">
        <v>12</v>
      </c>
      <c r="X23" s="93"/>
      <c r="Y23" s="94"/>
      <c r="Z23" s="93"/>
      <c r="AA23" s="94"/>
      <c r="AB23" s="93"/>
      <c r="AC23" s="94"/>
      <c r="AD23" s="93"/>
      <c r="AE23" s="94"/>
      <c r="AF23" s="93"/>
      <c r="AG23" s="94"/>
      <c r="AH23" s="93"/>
      <c r="AI23" s="94"/>
      <c r="AJ23" s="93"/>
      <c r="AK23" s="94"/>
      <c r="AL23" s="552">
        <f t="shared" si="2"/>
        <v>18</v>
      </c>
      <c r="AM23" s="127"/>
      <c r="AN23" s="127"/>
    </row>
    <row r="24" spans="1:40" s="46" customFormat="1" ht="20.25" customHeight="1" x14ac:dyDescent="0.35">
      <c r="A24" s="549">
        <f t="shared" si="0"/>
        <v>19</v>
      </c>
      <c r="B24" s="71" t="s">
        <v>132</v>
      </c>
      <c r="C24" s="48">
        <v>2013</v>
      </c>
      <c r="D24" s="66" t="s">
        <v>133</v>
      </c>
      <c r="E24" s="550">
        <f t="shared" si="1"/>
        <v>52.5</v>
      </c>
      <c r="F24" s="93">
        <v>49</v>
      </c>
      <c r="G24" s="106">
        <v>52.5</v>
      </c>
      <c r="H24" s="93"/>
      <c r="I24" s="617"/>
      <c r="J24" s="93"/>
      <c r="K24" s="106"/>
      <c r="L24" s="93"/>
      <c r="M24" s="94"/>
      <c r="N24" s="93"/>
      <c r="O24" s="94"/>
      <c r="P24" s="93"/>
      <c r="Q24" s="94"/>
      <c r="R24" s="93"/>
      <c r="S24" s="94"/>
      <c r="T24" s="93"/>
      <c r="U24" s="94"/>
      <c r="V24" s="93"/>
      <c r="W24" s="94"/>
      <c r="X24" s="93"/>
      <c r="Y24" s="94"/>
      <c r="Z24" s="93"/>
      <c r="AA24" s="94"/>
      <c r="AB24" s="93"/>
      <c r="AC24" s="94"/>
      <c r="AD24" s="93"/>
      <c r="AE24" s="94"/>
      <c r="AF24" s="93"/>
      <c r="AG24" s="94"/>
      <c r="AH24" s="93"/>
      <c r="AI24" s="94"/>
      <c r="AJ24" s="93"/>
      <c r="AK24" s="94"/>
      <c r="AL24" s="549">
        <f t="shared" si="2"/>
        <v>19</v>
      </c>
      <c r="AM24" s="127"/>
      <c r="AN24" s="127"/>
    </row>
    <row r="25" spans="1:40" s="46" customFormat="1" ht="20.25" customHeight="1" x14ac:dyDescent="0.35">
      <c r="A25" s="549">
        <f t="shared" si="0"/>
        <v>20</v>
      </c>
      <c r="B25" s="115" t="s">
        <v>489</v>
      </c>
      <c r="C25" s="57">
        <v>2013</v>
      </c>
      <c r="D25" s="113" t="s">
        <v>490</v>
      </c>
      <c r="E25" s="550">
        <f t="shared" si="1"/>
        <v>43.5</v>
      </c>
      <c r="F25" s="93"/>
      <c r="G25" s="626"/>
      <c r="H25" s="93">
        <v>56</v>
      </c>
      <c r="I25" s="106">
        <v>3.75</v>
      </c>
      <c r="J25" s="93">
        <v>57</v>
      </c>
      <c r="K25" s="106">
        <v>10.5</v>
      </c>
      <c r="L25" s="93"/>
      <c r="M25" s="94"/>
      <c r="N25" s="93"/>
      <c r="O25" s="94"/>
      <c r="P25" s="93">
        <v>51</v>
      </c>
      <c r="Q25" s="106">
        <v>26.25</v>
      </c>
      <c r="R25" s="93">
        <v>57</v>
      </c>
      <c r="S25" s="94">
        <v>0</v>
      </c>
      <c r="T25" s="93"/>
      <c r="U25" s="94"/>
      <c r="V25" s="93">
        <v>57</v>
      </c>
      <c r="W25" s="106">
        <v>3</v>
      </c>
      <c r="X25" s="93"/>
      <c r="Y25" s="94"/>
      <c r="Z25" s="93"/>
      <c r="AA25" s="94"/>
      <c r="AB25" s="93"/>
      <c r="AC25" s="94"/>
      <c r="AD25" s="93"/>
      <c r="AE25" s="94"/>
      <c r="AF25" s="93"/>
      <c r="AG25" s="94"/>
      <c r="AH25" s="93"/>
      <c r="AI25" s="94"/>
      <c r="AJ25" s="93"/>
      <c r="AK25" s="94"/>
      <c r="AL25" s="549">
        <f t="shared" si="2"/>
        <v>20</v>
      </c>
      <c r="AM25" s="127"/>
      <c r="AN25" s="127"/>
    </row>
    <row r="26" spans="1:40" s="46" customFormat="1" ht="20.25" customHeight="1" x14ac:dyDescent="0.35">
      <c r="A26" s="549">
        <f t="shared" si="0"/>
        <v>21</v>
      </c>
      <c r="B26" s="349" t="s">
        <v>470</v>
      </c>
      <c r="C26" s="48">
        <v>2014</v>
      </c>
      <c r="D26" s="292" t="s">
        <v>471</v>
      </c>
      <c r="E26" s="550">
        <f t="shared" si="1"/>
        <v>31.5</v>
      </c>
      <c r="F26" s="93"/>
      <c r="G26" s="626"/>
      <c r="H26" s="93"/>
      <c r="I26" s="94"/>
      <c r="J26" s="93"/>
      <c r="K26" s="94"/>
      <c r="L26" s="93">
        <v>55</v>
      </c>
      <c r="M26" s="106">
        <v>30</v>
      </c>
      <c r="N26" s="93"/>
      <c r="O26" s="94"/>
      <c r="P26" s="93"/>
      <c r="Q26" s="94"/>
      <c r="R26" s="93"/>
      <c r="S26" s="106"/>
      <c r="T26" s="93">
        <v>61</v>
      </c>
      <c r="U26" s="106">
        <v>1.5</v>
      </c>
      <c r="V26" s="93"/>
      <c r="W26" s="106"/>
      <c r="X26" s="93"/>
      <c r="Y26" s="106"/>
      <c r="Z26" s="93"/>
      <c r="AA26" s="106"/>
      <c r="AB26" s="93"/>
      <c r="AC26" s="106"/>
      <c r="AD26" s="93"/>
      <c r="AE26" s="106"/>
      <c r="AF26" s="93"/>
      <c r="AG26" s="106"/>
      <c r="AH26" s="93"/>
      <c r="AI26" s="106"/>
      <c r="AJ26" s="93"/>
      <c r="AK26" s="106"/>
      <c r="AL26" s="549">
        <f t="shared" si="2"/>
        <v>21</v>
      </c>
      <c r="AM26" s="127"/>
      <c r="AN26" s="127"/>
    </row>
    <row r="27" spans="1:40" s="46" customFormat="1" ht="20.25" customHeight="1" x14ac:dyDescent="0.35">
      <c r="A27" s="549">
        <f t="shared" si="0"/>
        <v>22</v>
      </c>
      <c r="B27" s="343" t="s">
        <v>462</v>
      </c>
      <c r="C27" s="48">
        <v>2014</v>
      </c>
      <c r="D27" s="288" t="s">
        <v>133</v>
      </c>
      <c r="E27" s="550">
        <f t="shared" si="1"/>
        <v>25.5</v>
      </c>
      <c r="F27" s="93">
        <v>54</v>
      </c>
      <c r="G27" s="106">
        <v>12</v>
      </c>
      <c r="H27" s="93"/>
      <c r="I27" s="617"/>
      <c r="J27" s="93"/>
      <c r="K27" s="94"/>
      <c r="L27" s="93"/>
      <c r="M27" s="106"/>
      <c r="N27" s="93"/>
      <c r="O27" s="94"/>
      <c r="P27" s="93">
        <v>55</v>
      </c>
      <c r="Q27" s="106">
        <v>9</v>
      </c>
      <c r="R27" s="93">
        <v>63</v>
      </c>
      <c r="S27" s="94">
        <v>0</v>
      </c>
      <c r="T27" s="93">
        <v>55</v>
      </c>
      <c r="U27" s="106">
        <v>4.5</v>
      </c>
      <c r="V27" s="93"/>
      <c r="W27" s="106"/>
      <c r="X27" s="93"/>
      <c r="Y27" s="106"/>
      <c r="Z27" s="93"/>
      <c r="AA27" s="106"/>
      <c r="AB27" s="93"/>
      <c r="AC27" s="106"/>
      <c r="AD27" s="93"/>
      <c r="AE27" s="106"/>
      <c r="AF27" s="93"/>
      <c r="AG27" s="106"/>
      <c r="AH27" s="93"/>
      <c r="AI27" s="106"/>
      <c r="AJ27" s="93"/>
      <c r="AK27" s="106"/>
      <c r="AL27" s="549">
        <f t="shared" si="2"/>
        <v>22</v>
      </c>
      <c r="AM27" s="127"/>
      <c r="AN27" s="127"/>
    </row>
    <row r="28" spans="1:40" s="46" customFormat="1" ht="20" customHeight="1" x14ac:dyDescent="0.35">
      <c r="A28" s="549">
        <f t="shared" si="0"/>
        <v>23</v>
      </c>
      <c r="B28" s="135" t="s">
        <v>222</v>
      </c>
      <c r="C28" s="48">
        <v>2014</v>
      </c>
      <c r="D28" s="365" t="s">
        <v>123</v>
      </c>
      <c r="E28" s="550">
        <f t="shared" si="1"/>
        <v>24</v>
      </c>
      <c r="F28" s="93">
        <v>56</v>
      </c>
      <c r="G28" s="106">
        <v>6</v>
      </c>
      <c r="H28" s="93"/>
      <c r="I28" s="626"/>
      <c r="J28" s="93"/>
      <c r="K28" s="94"/>
      <c r="L28" s="93"/>
      <c r="M28" s="94"/>
      <c r="N28" s="93"/>
      <c r="O28" s="94"/>
      <c r="P28" s="93">
        <v>52</v>
      </c>
      <c r="Q28" s="106">
        <v>18</v>
      </c>
      <c r="R28" s="93"/>
      <c r="S28" s="106"/>
      <c r="T28" s="93"/>
      <c r="U28" s="94"/>
      <c r="V28" s="93"/>
      <c r="W28" s="94"/>
      <c r="X28" s="93"/>
      <c r="Y28" s="94"/>
      <c r="Z28" s="93"/>
      <c r="AA28" s="94"/>
      <c r="AB28" s="93"/>
      <c r="AC28" s="94"/>
      <c r="AD28" s="93"/>
      <c r="AE28" s="94"/>
      <c r="AF28" s="93"/>
      <c r="AG28" s="94"/>
      <c r="AH28" s="93"/>
      <c r="AI28" s="94"/>
      <c r="AJ28" s="93"/>
      <c r="AK28" s="94"/>
      <c r="AL28" s="549">
        <f t="shared" si="2"/>
        <v>23</v>
      </c>
      <c r="AM28" s="127"/>
      <c r="AN28" s="127"/>
    </row>
    <row r="29" spans="1:40" s="46" customFormat="1" ht="20.25" customHeight="1" x14ac:dyDescent="0.35">
      <c r="A29" s="549">
        <f t="shared" si="0"/>
        <v>24</v>
      </c>
      <c r="B29" s="115" t="s">
        <v>592</v>
      </c>
      <c r="C29" s="57">
        <v>2014</v>
      </c>
      <c r="D29" s="113" t="s">
        <v>422</v>
      </c>
      <c r="E29" s="550">
        <f t="shared" si="1"/>
        <v>21</v>
      </c>
      <c r="F29" s="93"/>
      <c r="G29" s="626"/>
      <c r="H29" s="93"/>
      <c r="I29" s="94"/>
      <c r="J29" s="93">
        <v>65</v>
      </c>
      <c r="K29" s="106">
        <v>3</v>
      </c>
      <c r="L29" s="93">
        <v>63</v>
      </c>
      <c r="M29" s="106">
        <v>18</v>
      </c>
      <c r="N29" s="93"/>
      <c r="O29" s="94"/>
      <c r="P29" s="93"/>
      <c r="Q29" s="94"/>
      <c r="R29" s="93">
        <v>65</v>
      </c>
      <c r="S29" s="94">
        <v>0</v>
      </c>
      <c r="T29" s="93">
        <v>64</v>
      </c>
      <c r="U29" s="94">
        <v>0</v>
      </c>
      <c r="V29" s="93">
        <v>68</v>
      </c>
      <c r="W29" s="106">
        <v>0</v>
      </c>
      <c r="X29" s="93"/>
      <c r="Y29" s="94"/>
      <c r="Z29" s="93"/>
      <c r="AA29" s="94"/>
      <c r="AB29" s="93"/>
      <c r="AC29" s="94"/>
      <c r="AD29" s="93"/>
      <c r="AE29" s="94"/>
      <c r="AF29" s="93"/>
      <c r="AG29" s="94"/>
      <c r="AH29" s="93"/>
      <c r="AI29" s="94"/>
      <c r="AJ29" s="93"/>
      <c r="AK29" s="94"/>
      <c r="AL29" s="549">
        <f t="shared" si="2"/>
        <v>24</v>
      </c>
      <c r="AM29" s="127"/>
      <c r="AN29" s="127"/>
    </row>
    <row r="30" spans="1:40" s="46" customFormat="1" ht="20.25" customHeight="1" x14ac:dyDescent="0.35">
      <c r="A30" s="549">
        <f t="shared" si="0"/>
        <v>25</v>
      </c>
      <c r="B30" s="115" t="s">
        <v>561</v>
      </c>
      <c r="C30" s="57">
        <v>2013</v>
      </c>
      <c r="D30" s="113" t="s">
        <v>123</v>
      </c>
      <c r="E30" s="550">
        <f t="shared" si="1"/>
        <v>18</v>
      </c>
      <c r="F30" s="93">
        <v>52</v>
      </c>
      <c r="G30" s="106">
        <v>18</v>
      </c>
      <c r="H30" s="93"/>
      <c r="I30" s="617"/>
      <c r="J30" s="93"/>
      <c r="K30" s="106"/>
      <c r="L30" s="93"/>
      <c r="M30" s="94"/>
      <c r="N30" s="93"/>
      <c r="O30" s="94"/>
      <c r="P30" s="93"/>
      <c r="Q30" s="94"/>
      <c r="R30" s="93"/>
      <c r="S30" s="94"/>
      <c r="T30" s="93"/>
      <c r="U30" s="94"/>
      <c r="V30" s="93"/>
      <c r="W30" s="94"/>
      <c r="X30" s="93"/>
      <c r="Y30" s="94"/>
      <c r="Z30" s="93"/>
      <c r="AA30" s="94"/>
      <c r="AB30" s="93"/>
      <c r="AC30" s="94"/>
      <c r="AD30" s="93"/>
      <c r="AE30" s="94"/>
      <c r="AF30" s="93"/>
      <c r="AG30" s="94"/>
      <c r="AH30" s="93"/>
      <c r="AI30" s="94"/>
      <c r="AJ30" s="93"/>
      <c r="AK30" s="94"/>
      <c r="AL30" s="549">
        <f t="shared" si="2"/>
        <v>25</v>
      </c>
      <c r="AM30" s="127"/>
      <c r="AN30" s="127"/>
    </row>
    <row r="31" spans="1:40" s="46" customFormat="1" ht="20.25" customHeight="1" x14ac:dyDescent="0.35">
      <c r="A31" s="549">
        <f t="shared" si="0"/>
        <v>26</v>
      </c>
      <c r="B31" s="115" t="s">
        <v>492</v>
      </c>
      <c r="C31" s="57">
        <v>2013</v>
      </c>
      <c r="D31" s="359" t="s">
        <v>92</v>
      </c>
      <c r="E31" s="550">
        <f t="shared" si="1"/>
        <v>17.25</v>
      </c>
      <c r="F31" s="93"/>
      <c r="G31" s="617"/>
      <c r="H31" s="93">
        <v>52</v>
      </c>
      <c r="I31" s="106">
        <v>16.5</v>
      </c>
      <c r="J31" s="93"/>
      <c r="K31" s="94"/>
      <c r="L31" s="93"/>
      <c r="M31" s="94"/>
      <c r="N31" s="93"/>
      <c r="O31" s="94"/>
      <c r="P31" s="93"/>
      <c r="Q31" s="106"/>
      <c r="R31" s="93">
        <v>56</v>
      </c>
      <c r="S31" s="106">
        <v>0.75</v>
      </c>
      <c r="T31" s="93"/>
      <c r="U31" s="94"/>
      <c r="V31" s="93"/>
      <c r="W31" s="94"/>
      <c r="X31" s="93"/>
      <c r="Y31" s="94"/>
      <c r="Z31" s="93"/>
      <c r="AA31" s="94"/>
      <c r="AB31" s="93"/>
      <c r="AC31" s="94"/>
      <c r="AD31" s="93"/>
      <c r="AE31" s="94"/>
      <c r="AF31" s="93"/>
      <c r="AG31" s="94"/>
      <c r="AH31" s="93"/>
      <c r="AI31" s="94"/>
      <c r="AJ31" s="93"/>
      <c r="AK31" s="94"/>
      <c r="AL31" s="549">
        <f t="shared" si="2"/>
        <v>26</v>
      </c>
      <c r="AM31" s="127"/>
      <c r="AN31" s="127"/>
    </row>
    <row r="32" spans="1:40" s="46" customFormat="1" ht="20.25" customHeight="1" x14ac:dyDescent="0.35">
      <c r="A32" s="549">
        <f t="shared" si="0"/>
        <v>27</v>
      </c>
      <c r="B32" s="115" t="s">
        <v>704</v>
      </c>
      <c r="C32" s="57">
        <v>2014</v>
      </c>
      <c r="D32" s="113" t="s">
        <v>471</v>
      </c>
      <c r="E32" s="550">
        <f t="shared" si="1"/>
        <v>15</v>
      </c>
      <c r="F32" s="93"/>
      <c r="G32" s="626"/>
      <c r="H32" s="93"/>
      <c r="I32" s="94"/>
      <c r="J32" s="93"/>
      <c r="K32" s="94"/>
      <c r="L32" s="93">
        <v>72</v>
      </c>
      <c r="M32" s="106">
        <v>15</v>
      </c>
      <c r="N32" s="93"/>
      <c r="O32" s="106"/>
      <c r="P32" s="93"/>
      <c r="Q32" s="106"/>
      <c r="R32" s="93"/>
      <c r="S32" s="94"/>
      <c r="T32" s="93">
        <v>76</v>
      </c>
      <c r="U32" s="94">
        <v>0</v>
      </c>
      <c r="V32" s="93"/>
      <c r="W32" s="94"/>
      <c r="X32" s="93"/>
      <c r="Y32" s="94"/>
      <c r="Z32" s="93"/>
      <c r="AA32" s="94"/>
      <c r="AB32" s="93"/>
      <c r="AC32" s="94"/>
      <c r="AD32" s="93"/>
      <c r="AE32" s="94"/>
      <c r="AF32" s="93"/>
      <c r="AG32" s="94"/>
      <c r="AH32" s="93"/>
      <c r="AI32" s="94"/>
      <c r="AJ32" s="93"/>
      <c r="AK32" s="94"/>
      <c r="AL32" s="549">
        <f t="shared" si="2"/>
        <v>27</v>
      </c>
      <c r="AM32" s="127"/>
      <c r="AN32" s="127"/>
    </row>
    <row r="33" spans="1:40" s="46" customFormat="1" ht="20.25" customHeight="1" x14ac:dyDescent="0.35">
      <c r="A33" s="549">
        <f t="shared" si="0"/>
        <v>28</v>
      </c>
      <c r="B33" s="135" t="s">
        <v>166</v>
      </c>
      <c r="C33" s="48">
        <v>2014</v>
      </c>
      <c r="D33" s="133" t="s">
        <v>113</v>
      </c>
      <c r="E33" s="550">
        <f t="shared" si="1"/>
        <v>15</v>
      </c>
      <c r="F33" s="93"/>
      <c r="G33" s="626"/>
      <c r="H33" s="93"/>
      <c r="I33" s="94"/>
      <c r="J33" s="93">
        <v>54</v>
      </c>
      <c r="K33" s="106">
        <v>15</v>
      </c>
      <c r="L33" s="93"/>
      <c r="M33" s="94"/>
      <c r="N33" s="93"/>
      <c r="O33" s="106"/>
      <c r="P33" s="93"/>
      <c r="Q33" s="94"/>
      <c r="R33" s="93"/>
      <c r="S33" s="94"/>
      <c r="T33" s="93"/>
      <c r="U33" s="94"/>
      <c r="V33" s="93"/>
      <c r="W33" s="94"/>
      <c r="X33" s="93"/>
      <c r="Y33" s="94"/>
      <c r="Z33" s="93"/>
      <c r="AA33" s="94"/>
      <c r="AB33" s="93"/>
      <c r="AC33" s="94"/>
      <c r="AD33" s="93"/>
      <c r="AE33" s="94"/>
      <c r="AF33" s="93"/>
      <c r="AG33" s="94"/>
      <c r="AH33" s="93"/>
      <c r="AI33" s="94"/>
      <c r="AJ33" s="93"/>
      <c r="AK33" s="94"/>
      <c r="AL33" s="549">
        <f t="shared" si="2"/>
        <v>28</v>
      </c>
      <c r="AM33" s="127"/>
      <c r="AN33" s="127"/>
    </row>
    <row r="34" spans="1:40" s="46" customFormat="1" ht="20" customHeight="1" x14ac:dyDescent="0.35">
      <c r="A34" s="549">
        <f t="shared" si="0"/>
        <v>29</v>
      </c>
      <c r="B34" s="104" t="s">
        <v>177</v>
      </c>
      <c r="C34" s="48">
        <v>2014</v>
      </c>
      <c r="D34" s="611" t="s">
        <v>458</v>
      </c>
      <c r="E34" s="550">
        <f t="shared" si="1"/>
        <v>12</v>
      </c>
      <c r="F34" s="93"/>
      <c r="G34" s="626"/>
      <c r="H34" s="93"/>
      <c r="I34" s="94"/>
      <c r="J34" s="93">
        <v>57</v>
      </c>
      <c r="K34" s="106">
        <v>10.5</v>
      </c>
      <c r="L34" s="93"/>
      <c r="M34" s="106"/>
      <c r="N34" s="93"/>
      <c r="O34" s="94"/>
      <c r="P34" s="93">
        <v>63</v>
      </c>
      <c r="Q34" s="106">
        <v>1.5</v>
      </c>
      <c r="R34" s="93"/>
      <c r="S34" s="94"/>
      <c r="T34" s="93"/>
      <c r="U34" s="94"/>
      <c r="V34" s="93"/>
      <c r="W34" s="94"/>
      <c r="X34" s="93"/>
      <c r="Y34" s="94"/>
      <c r="Z34" s="93"/>
      <c r="AA34" s="94"/>
      <c r="AB34" s="93"/>
      <c r="AC34" s="94"/>
      <c r="AD34" s="93"/>
      <c r="AE34" s="94"/>
      <c r="AF34" s="93"/>
      <c r="AG34" s="94"/>
      <c r="AH34" s="93"/>
      <c r="AI34" s="94"/>
      <c r="AJ34" s="93"/>
      <c r="AK34" s="94"/>
      <c r="AL34" s="549">
        <f t="shared" si="2"/>
        <v>29</v>
      </c>
      <c r="AM34" s="127"/>
      <c r="AN34" s="127"/>
    </row>
    <row r="35" spans="1:40" s="46" customFormat="1" ht="20.25" customHeight="1" x14ac:dyDescent="0.35">
      <c r="A35" s="549">
        <f t="shared" si="0"/>
        <v>30</v>
      </c>
      <c r="B35" s="115" t="s">
        <v>705</v>
      </c>
      <c r="C35" s="57">
        <v>2014</v>
      </c>
      <c r="D35" s="113" t="s">
        <v>93</v>
      </c>
      <c r="E35" s="550">
        <f t="shared" si="1"/>
        <v>12</v>
      </c>
      <c r="F35" s="93"/>
      <c r="G35" s="626"/>
      <c r="H35" s="93"/>
      <c r="I35" s="94"/>
      <c r="J35" s="93"/>
      <c r="K35" s="94"/>
      <c r="L35" s="93">
        <v>73</v>
      </c>
      <c r="M35" s="106">
        <v>12</v>
      </c>
      <c r="N35" s="93"/>
      <c r="O35" s="94"/>
      <c r="P35" s="93"/>
      <c r="Q35" s="94"/>
      <c r="R35" s="93"/>
      <c r="S35" s="94"/>
      <c r="T35" s="93"/>
      <c r="U35" s="94"/>
      <c r="V35" s="93"/>
      <c r="W35" s="94"/>
      <c r="X35" s="93"/>
      <c r="Y35" s="94"/>
      <c r="Z35" s="93"/>
      <c r="AA35" s="94"/>
      <c r="AB35" s="93"/>
      <c r="AC35" s="94"/>
      <c r="AD35" s="93"/>
      <c r="AE35" s="94"/>
      <c r="AF35" s="93"/>
      <c r="AG35" s="94"/>
      <c r="AH35" s="93"/>
      <c r="AI35" s="94"/>
      <c r="AJ35" s="93"/>
      <c r="AK35" s="94"/>
      <c r="AL35" s="549">
        <f t="shared" si="2"/>
        <v>30</v>
      </c>
      <c r="AM35" s="127"/>
      <c r="AN35" s="127"/>
    </row>
    <row r="36" spans="1:40" s="46" customFormat="1" ht="20.25" customHeight="1" x14ac:dyDescent="0.35">
      <c r="A36" s="549">
        <f t="shared" si="0"/>
        <v>31</v>
      </c>
      <c r="B36" s="115" t="s">
        <v>562</v>
      </c>
      <c r="C36" s="57">
        <v>2013</v>
      </c>
      <c r="D36" s="113" t="s">
        <v>564</v>
      </c>
      <c r="E36" s="550">
        <f t="shared" si="1"/>
        <v>10.5</v>
      </c>
      <c r="F36" s="93">
        <v>58</v>
      </c>
      <c r="G36" s="106">
        <v>4.5</v>
      </c>
      <c r="H36" s="93"/>
      <c r="I36" s="617"/>
      <c r="J36" s="93">
        <v>58</v>
      </c>
      <c r="K36" s="106">
        <v>6</v>
      </c>
      <c r="L36" s="93"/>
      <c r="M36" s="94"/>
      <c r="N36" s="93"/>
      <c r="O36" s="94"/>
      <c r="P36" s="93"/>
      <c r="Q36" s="94"/>
      <c r="R36" s="93"/>
      <c r="S36" s="94"/>
      <c r="T36" s="93"/>
      <c r="U36" s="94"/>
      <c r="V36" s="93"/>
      <c r="W36" s="94"/>
      <c r="X36" s="93"/>
      <c r="Y36" s="94"/>
      <c r="Z36" s="93"/>
      <c r="AA36" s="94"/>
      <c r="AB36" s="93"/>
      <c r="AC36" s="94"/>
      <c r="AD36" s="93"/>
      <c r="AE36" s="94"/>
      <c r="AF36" s="93"/>
      <c r="AG36" s="94"/>
      <c r="AH36" s="93"/>
      <c r="AI36" s="94"/>
      <c r="AJ36" s="93"/>
      <c r="AK36" s="94"/>
      <c r="AL36" s="549">
        <f t="shared" si="2"/>
        <v>31</v>
      </c>
      <c r="AM36" s="127"/>
      <c r="AN36" s="127"/>
    </row>
    <row r="37" spans="1:40" s="46" customFormat="1" ht="20.25" customHeight="1" x14ac:dyDescent="0.35">
      <c r="A37" s="549">
        <f t="shared" si="0"/>
        <v>32</v>
      </c>
      <c r="B37" s="180" t="s">
        <v>365</v>
      </c>
      <c r="C37" s="48">
        <v>2013</v>
      </c>
      <c r="D37" s="181" t="s">
        <v>133</v>
      </c>
      <c r="E37" s="550">
        <f t="shared" si="1"/>
        <v>7.5</v>
      </c>
      <c r="F37" s="93"/>
      <c r="G37" s="626"/>
      <c r="H37" s="93"/>
      <c r="I37" s="94"/>
      <c r="J37" s="93"/>
      <c r="K37" s="94"/>
      <c r="L37" s="93"/>
      <c r="M37" s="94"/>
      <c r="N37" s="93"/>
      <c r="O37" s="94"/>
      <c r="P37" s="93"/>
      <c r="Q37" s="94"/>
      <c r="R37" s="93">
        <v>54</v>
      </c>
      <c r="S37" s="106">
        <v>7.5</v>
      </c>
      <c r="T37" s="93"/>
      <c r="U37" s="94"/>
      <c r="V37" s="93"/>
      <c r="W37" s="94"/>
      <c r="X37" s="93"/>
      <c r="Y37" s="94"/>
      <c r="Z37" s="93"/>
      <c r="AA37" s="94"/>
      <c r="AB37" s="93"/>
      <c r="AC37" s="94"/>
      <c r="AD37" s="93"/>
      <c r="AE37" s="94"/>
      <c r="AF37" s="93"/>
      <c r="AG37" s="94"/>
      <c r="AH37" s="93"/>
      <c r="AI37" s="94"/>
      <c r="AJ37" s="93"/>
      <c r="AK37" s="94"/>
      <c r="AL37" s="549">
        <f t="shared" si="2"/>
        <v>32</v>
      </c>
      <c r="AM37" s="127"/>
      <c r="AN37" s="127"/>
    </row>
    <row r="38" spans="1:40" s="46" customFormat="1" ht="20.25" customHeight="1" x14ac:dyDescent="0.35">
      <c r="A38" s="549">
        <f t="shared" ref="A38:A58" si="4">A37+1</f>
        <v>33</v>
      </c>
      <c r="B38" s="115" t="s">
        <v>593</v>
      </c>
      <c r="C38" s="57">
        <v>2014</v>
      </c>
      <c r="D38" s="113" t="s">
        <v>96</v>
      </c>
      <c r="E38" s="550">
        <f t="shared" si="1"/>
        <v>4.5</v>
      </c>
      <c r="F38" s="93"/>
      <c r="G38" s="626"/>
      <c r="H38" s="93"/>
      <c r="I38" s="94"/>
      <c r="J38" s="93">
        <v>62</v>
      </c>
      <c r="K38" s="106">
        <v>4.5</v>
      </c>
      <c r="L38" s="93"/>
      <c r="M38" s="94"/>
      <c r="N38" s="93"/>
      <c r="O38" s="94"/>
      <c r="P38" s="93"/>
      <c r="Q38" s="94"/>
      <c r="R38" s="93"/>
      <c r="S38" s="94"/>
      <c r="T38" s="93"/>
      <c r="U38" s="94"/>
      <c r="V38" s="93"/>
      <c r="W38" s="94"/>
      <c r="X38" s="93"/>
      <c r="Y38" s="94"/>
      <c r="Z38" s="93"/>
      <c r="AA38" s="94"/>
      <c r="AB38" s="93"/>
      <c r="AC38" s="94"/>
      <c r="AD38" s="93"/>
      <c r="AE38" s="94"/>
      <c r="AF38" s="93"/>
      <c r="AG38" s="94"/>
      <c r="AH38" s="93"/>
      <c r="AI38" s="94"/>
      <c r="AJ38" s="93"/>
      <c r="AK38" s="94"/>
      <c r="AL38" s="549">
        <f t="shared" si="2"/>
        <v>33</v>
      </c>
      <c r="AM38" s="127"/>
      <c r="AN38" s="127"/>
    </row>
    <row r="39" spans="1:40" s="46" customFormat="1" ht="20.25" customHeight="1" x14ac:dyDescent="0.35">
      <c r="A39" s="549">
        <f t="shared" si="4"/>
        <v>34</v>
      </c>
      <c r="B39" s="610" t="s">
        <v>723</v>
      </c>
      <c r="C39" s="48">
        <v>2014</v>
      </c>
      <c r="D39" s="611" t="s">
        <v>707</v>
      </c>
      <c r="E39" s="550">
        <f t="shared" ref="E39:E70" si="5">G39+I39+K39+M39+O39+Q39+S39+U39+W39+Y39+AA39+AC39+AE39+AG39+AI39+AK39</f>
        <v>3.75</v>
      </c>
      <c r="F39" s="93"/>
      <c r="G39" s="626"/>
      <c r="H39" s="93"/>
      <c r="I39" s="94"/>
      <c r="J39" s="93"/>
      <c r="K39" s="94"/>
      <c r="L39" s="93"/>
      <c r="M39" s="94"/>
      <c r="N39" s="93"/>
      <c r="O39" s="94"/>
      <c r="P39" s="93">
        <v>60</v>
      </c>
      <c r="Q39" s="106">
        <v>3</v>
      </c>
      <c r="R39" s="93">
        <v>60</v>
      </c>
      <c r="S39" s="94">
        <v>0</v>
      </c>
      <c r="T39" s="93">
        <v>62</v>
      </c>
      <c r="U39" s="94">
        <v>0</v>
      </c>
      <c r="V39" s="93">
        <v>62</v>
      </c>
      <c r="W39" s="106">
        <v>0.75</v>
      </c>
      <c r="X39" s="93"/>
      <c r="Y39" s="94"/>
      <c r="Z39" s="93"/>
      <c r="AA39" s="94"/>
      <c r="AB39" s="93"/>
      <c r="AC39" s="94"/>
      <c r="AD39" s="93"/>
      <c r="AE39" s="94"/>
      <c r="AF39" s="93"/>
      <c r="AG39" s="94"/>
      <c r="AH39" s="93"/>
      <c r="AI39" s="94"/>
      <c r="AJ39" s="93"/>
      <c r="AK39" s="94"/>
      <c r="AL39" s="549">
        <f t="shared" si="2"/>
        <v>34</v>
      </c>
      <c r="AM39" s="127"/>
      <c r="AN39" s="127"/>
    </row>
    <row r="40" spans="1:40" s="46" customFormat="1" ht="20" customHeight="1" x14ac:dyDescent="0.35">
      <c r="A40" s="549">
        <f t="shared" si="4"/>
        <v>35</v>
      </c>
      <c r="B40" s="724" t="s">
        <v>762</v>
      </c>
      <c r="C40" s="48">
        <v>2014</v>
      </c>
      <c r="D40" s="723" t="s">
        <v>486</v>
      </c>
      <c r="E40" s="550">
        <f t="shared" si="5"/>
        <v>3</v>
      </c>
      <c r="F40" s="93"/>
      <c r="G40" s="626"/>
      <c r="H40" s="93"/>
      <c r="I40" s="94"/>
      <c r="J40" s="93"/>
      <c r="K40" s="94"/>
      <c r="L40" s="93"/>
      <c r="M40" s="94"/>
      <c r="N40" s="93"/>
      <c r="O40" s="94"/>
      <c r="P40" s="93"/>
      <c r="Q40" s="94"/>
      <c r="R40" s="93"/>
      <c r="S40" s="94"/>
      <c r="T40" s="93">
        <v>57</v>
      </c>
      <c r="U40" s="106">
        <v>3</v>
      </c>
      <c r="V40" s="93">
        <v>63</v>
      </c>
      <c r="W40" s="106">
        <v>0</v>
      </c>
      <c r="X40" s="93"/>
      <c r="Y40" s="94"/>
      <c r="Z40" s="93"/>
      <c r="AA40" s="94"/>
      <c r="AB40" s="93"/>
      <c r="AC40" s="94"/>
      <c r="AD40" s="93"/>
      <c r="AE40" s="94"/>
      <c r="AF40" s="93"/>
      <c r="AG40" s="94"/>
      <c r="AH40" s="93"/>
      <c r="AI40" s="94"/>
      <c r="AJ40" s="93"/>
      <c r="AK40" s="94"/>
      <c r="AL40" s="549">
        <f t="shared" si="2"/>
        <v>35</v>
      </c>
      <c r="AM40" s="127"/>
      <c r="AN40" s="127"/>
    </row>
    <row r="41" spans="1:40" s="46" customFormat="1" ht="20.25" customHeight="1" x14ac:dyDescent="0.35">
      <c r="A41" s="549">
        <f t="shared" si="4"/>
        <v>36</v>
      </c>
      <c r="B41" s="226" t="s">
        <v>95</v>
      </c>
      <c r="C41" s="57">
        <v>2014</v>
      </c>
      <c r="D41" s="227" t="s">
        <v>563</v>
      </c>
      <c r="E41" s="550">
        <f t="shared" si="5"/>
        <v>3</v>
      </c>
      <c r="F41" s="93">
        <v>60</v>
      </c>
      <c r="G41" s="106">
        <v>3</v>
      </c>
      <c r="H41" s="93"/>
      <c r="I41" s="617"/>
      <c r="J41" s="93"/>
      <c r="K41" s="94"/>
      <c r="L41" s="93"/>
      <c r="M41" s="94"/>
      <c r="N41" s="93"/>
      <c r="O41" s="94"/>
      <c r="P41" s="93"/>
      <c r="Q41" s="94"/>
      <c r="R41" s="93"/>
      <c r="S41" s="94"/>
      <c r="T41" s="93"/>
      <c r="U41" s="94"/>
      <c r="V41" s="93"/>
      <c r="W41" s="94"/>
      <c r="X41" s="93"/>
      <c r="Y41" s="106"/>
      <c r="Z41" s="93"/>
      <c r="AA41" s="106"/>
      <c r="AB41" s="93"/>
      <c r="AC41" s="106"/>
      <c r="AD41" s="93"/>
      <c r="AE41" s="106"/>
      <c r="AF41" s="93"/>
      <c r="AG41" s="106"/>
      <c r="AH41" s="93"/>
      <c r="AI41" s="106"/>
      <c r="AJ41" s="93"/>
      <c r="AK41" s="106"/>
      <c r="AL41" s="549">
        <f t="shared" si="2"/>
        <v>36</v>
      </c>
      <c r="AM41" s="127"/>
      <c r="AN41" s="127"/>
    </row>
    <row r="42" spans="1:40" s="46" customFormat="1" ht="20.25" customHeight="1" x14ac:dyDescent="0.35">
      <c r="A42" s="549">
        <f t="shared" si="4"/>
        <v>37</v>
      </c>
      <c r="B42" s="630" t="s">
        <v>724</v>
      </c>
      <c r="C42" s="57">
        <v>2014</v>
      </c>
      <c r="D42" s="635" t="s">
        <v>707</v>
      </c>
      <c r="E42" s="550">
        <f t="shared" si="5"/>
        <v>0.75</v>
      </c>
      <c r="F42" s="93"/>
      <c r="G42" s="626"/>
      <c r="H42" s="93"/>
      <c r="I42" s="94"/>
      <c r="J42" s="93"/>
      <c r="K42" s="94"/>
      <c r="L42" s="93"/>
      <c r="M42" s="94"/>
      <c r="N42" s="93"/>
      <c r="O42" s="94"/>
      <c r="P42" s="93">
        <v>68</v>
      </c>
      <c r="Q42" s="94">
        <v>0</v>
      </c>
      <c r="R42" s="93">
        <v>61</v>
      </c>
      <c r="S42" s="94">
        <v>0</v>
      </c>
      <c r="T42" s="93">
        <v>65</v>
      </c>
      <c r="U42" s="94">
        <v>0</v>
      </c>
      <c r="V42" s="93">
        <v>62</v>
      </c>
      <c r="W42" s="106">
        <v>0.75</v>
      </c>
      <c r="X42" s="93"/>
      <c r="Y42" s="94"/>
      <c r="Z42" s="93"/>
      <c r="AA42" s="94"/>
      <c r="AB42" s="93"/>
      <c r="AC42" s="94"/>
      <c r="AD42" s="93"/>
      <c r="AE42" s="94"/>
      <c r="AF42" s="93"/>
      <c r="AG42" s="94"/>
      <c r="AH42" s="93"/>
      <c r="AI42" s="94"/>
      <c r="AJ42" s="93"/>
      <c r="AK42" s="94"/>
      <c r="AL42" s="549">
        <f t="shared" si="2"/>
        <v>37</v>
      </c>
      <c r="AM42" s="127"/>
      <c r="AN42" s="127"/>
    </row>
    <row r="43" spans="1:40" s="46" customFormat="1" ht="20.25" customHeight="1" x14ac:dyDescent="0.35">
      <c r="A43" s="549">
        <f t="shared" si="4"/>
        <v>38</v>
      </c>
      <c r="B43" s="683" t="s">
        <v>744</v>
      </c>
      <c r="C43" s="70">
        <v>2013</v>
      </c>
      <c r="D43" s="712" t="s">
        <v>43</v>
      </c>
      <c r="E43" s="550">
        <f t="shared" si="5"/>
        <v>0.75</v>
      </c>
      <c r="F43" s="93"/>
      <c r="G43" s="626"/>
      <c r="H43" s="93"/>
      <c r="I43" s="94"/>
      <c r="J43" s="93"/>
      <c r="K43" s="94"/>
      <c r="L43" s="93"/>
      <c r="M43" s="94"/>
      <c r="N43" s="93"/>
      <c r="O43" s="94"/>
      <c r="P43" s="93"/>
      <c r="Q43" s="94"/>
      <c r="R43" s="93">
        <v>56</v>
      </c>
      <c r="S43" s="106">
        <v>0.75</v>
      </c>
      <c r="T43" s="93"/>
      <c r="U43" s="106"/>
      <c r="V43" s="93"/>
      <c r="W43" s="94"/>
      <c r="X43" s="93"/>
      <c r="Y43" s="94"/>
      <c r="Z43" s="93"/>
      <c r="AA43" s="94"/>
      <c r="AB43" s="93"/>
      <c r="AC43" s="94"/>
      <c r="AD43" s="93"/>
      <c r="AE43" s="94"/>
      <c r="AF43" s="93"/>
      <c r="AG43" s="94"/>
      <c r="AH43" s="93"/>
      <c r="AI43" s="94"/>
      <c r="AJ43" s="93"/>
      <c r="AK43" s="94"/>
      <c r="AL43" s="549">
        <f t="shared" si="2"/>
        <v>38</v>
      </c>
      <c r="AM43" s="127"/>
      <c r="AN43" s="127"/>
    </row>
    <row r="44" spans="1:40" s="46" customFormat="1" ht="20.25" customHeight="1" x14ac:dyDescent="0.35">
      <c r="A44" s="549">
        <f t="shared" si="4"/>
        <v>39</v>
      </c>
      <c r="B44" s="630" t="s">
        <v>725</v>
      </c>
      <c r="C44" s="48">
        <v>2014</v>
      </c>
      <c r="D44" s="635" t="s">
        <v>98</v>
      </c>
      <c r="E44" s="550">
        <f t="shared" si="5"/>
        <v>0</v>
      </c>
      <c r="F44" s="93"/>
      <c r="G44" s="626"/>
      <c r="H44" s="93"/>
      <c r="I44" s="94"/>
      <c r="J44" s="93"/>
      <c r="K44" s="94"/>
      <c r="L44" s="93"/>
      <c r="M44" s="94"/>
      <c r="N44" s="93"/>
      <c r="O44" s="94"/>
      <c r="P44" s="93">
        <v>74</v>
      </c>
      <c r="Q44" s="94">
        <v>0</v>
      </c>
      <c r="R44" s="93"/>
      <c r="S44" s="106"/>
      <c r="T44" s="93"/>
      <c r="U44" s="94"/>
      <c r="V44" s="93">
        <v>64</v>
      </c>
      <c r="W44" s="106">
        <v>0</v>
      </c>
      <c r="X44" s="93"/>
      <c r="Y44" s="94"/>
      <c r="Z44" s="93"/>
      <c r="AA44" s="94"/>
      <c r="AB44" s="93"/>
      <c r="AC44" s="94"/>
      <c r="AD44" s="93"/>
      <c r="AE44" s="94"/>
      <c r="AF44" s="93"/>
      <c r="AG44" s="94"/>
      <c r="AH44" s="93"/>
      <c r="AI44" s="94"/>
      <c r="AJ44" s="93"/>
      <c r="AK44" s="94"/>
      <c r="AL44" s="549">
        <f t="shared" si="2"/>
        <v>39</v>
      </c>
      <c r="AM44" s="127"/>
      <c r="AN44" s="127"/>
    </row>
    <row r="45" spans="1:40" s="46" customFormat="1" ht="20.25" customHeight="1" x14ac:dyDescent="0.35">
      <c r="A45" s="549">
        <f t="shared" si="4"/>
        <v>40</v>
      </c>
      <c r="B45" s="683" t="s">
        <v>746</v>
      </c>
      <c r="C45" s="48">
        <v>2013</v>
      </c>
      <c r="D45" s="629" t="s">
        <v>48</v>
      </c>
      <c r="E45" s="550">
        <f t="shared" si="5"/>
        <v>0</v>
      </c>
      <c r="F45" s="93"/>
      <c r="G45" s="626"/>
      <c r="H45" s="93"/>
      <c r="I45" s="94"/>
      <c r="J45" s="93"/>
      <c r="K45" s="94"/>
      <c r="L45" s="93"/>
      <c r="M45" s="94"/>
      <c r="N45" s="93"/>
      <c r="O45" s="94"/>
      <c r="P45" s="93"/>
      <c r="Q45" s="94"/>
      <c r="R45" s="93">
        <v>77</v>
      </c>
      <c r="S45" s="94">
        <v>0</v>
      </c>
      <c r="T45" s="93"/>
      <c r="U45" s="94"/>
      <c r="V45" s="93"/>
      <c r="W45" s="94"/>
      <c r="X45" s="93"/>
      <c r="Y45" s="94"/>
      <c r="Z45" s="93"/>
      <c r="AA45" s="94"/>
      <c r="AB45" s="93"/>
      <c r="AC45" s="94"/>
      <c r="AD45" s="93"/>
      <c r="AE45" s="94"/>
      <c r="AF45" s="93"/>
      <c r="AG45" s="94"/>
      <c r="AH45" s="93"/>
      <c r="AI45" s="94"/>
      <c r="AJ45" s="93"/>
      <c r="AK45" s="94"/>
      <c r="AL45" s="549">
        <f t="shared" si="2"/>
        <v>40</v>
      </c>
      <c r="AM45" s="127"/>
      <c r="AN45" s="127"/>
    </row>
    <row r="46" spans="1:40" s="46" customFormat="1" ht="20.25" customHeight="1" x14ac:dyDescent="0.35">
      <c r="A46" s="549">
        <f t="shared" si="4"/>
        <v>41</v>
      </c>
      <c r="B46" s="226" t="s">
        <v>745</v>
      </c>
      <c r="C46" s="57">
        <v>2014</v>
      </c>
      <c r="D46" s="227" t="s">
        <v>60</v>
      </c>
      <c r="E46" s="550">
        <f t="shared" si="5"/>
        <v>0</v>
      </c>
      <c r="F46" s="93"/>
      <c r="G46" s="626"/>
      <c r="H46" s="93"/>
      <c r="I46" s="94"/>
      <c r="J46" s="93"/>
      <c r="K46" s="94"/>
      <c r="L46" s="93"/>
      <c r="M46" s="94"/>
      <c r="N46" s="93"/>
      <c r="O46" s="94"/>
      <c r="P46" s="93"/>
      <c r="Q46" s="94"/>
      <c r="R46" s="93">
        <v>57</v>
      </c>
      <c r="S46" s="94">
        <v>0</v>
      </c>
      <c r="T46" s="93"/>
      <c r="U46" s="94"/>
      <c r="V46" s="93"/>
      <c r="W46" s="94"/>
      <c r="X46" s="93"/>
      <c r="Y46" s="94"/>
      <c r="Z46" s="93"/>
      <c r="AA46" s="94"/>
      <c r="AB46" s="93"/>
      <c r="AC46" s="94"/>
      <c r="AD46" s="93"/>
      <c r="AE46" s="94"/>
      <c r="AF46" s="93"/>
      <c r="AG46" s="94"/>
      <c r="AH46" s="93"/>
      <c r="AI46" s="94"/>
      <c r="AJ46" s="93"/>
      <c r="AK46" s="94"/>
      <c r="AL46" s="549">
        <f t="shared" si="2"/>
        <v>41</v>
      </c>
      <c r="AM46" s="127"/>
      <c r="AN46" s="127"/>
    </row>
    <row r="47" spans="1:40" s="46" customFormat="1" ht="20.25" customHeight="1" x14ac:dyDescent="0.35">
      <c r="A47" s="549">
        <f t="shared" si="4"/>
        <v>42</v>
      </c>
      <c r="B47" s="683" t="s">
        <v>214</v>
      </c>
      <c r="C47" s="48">
        <v>2014</v>
      </c>
      <c r="D47" s="328" t="s">
        <v>60</v>
      </c>
      <c r="E47" s="550">
        <f t="shared" si="5"/>
        <v>0</v>
      </c>
      <c r="F47" s="93"/>
      <c r="G47" s="626"/>
      <c r="H47" s="93"/>
      <c r="I47" s="94"/>
      <c r="J47" s="93"/>
      <c r="K47" s="94"/>
      <c r="L47" s="93"/>
      <c r="M47" s="94"/>
      <c r="N47" s="93"/>
      <c r="O47" s="94"/>
      <c r="P47" s="93"/>
      <c r="Q47" s="94"/>
      <c r="R47" s="93">
        <v>63</v>
      </c>
      <c r="S47" s="94">
        <v>0</v>
      </c>
      <c r="T47" s="93"/>
      <c r="U47" s="94"/>
      <c r="V47" s="93"/>
      <c r="W47" s="94"/>
      <c r="X47" s="93"/>
      <c r="Y47" s="94"/>
      <c r="Z47" s="93"/>
      <c r="AA47" s="94"/>
      <c r="AB47" s="93"/>
      <c r="AC47" s="94"/>
      <c r="AD47" s="93"/>
      <c r="AE47" s="94"/>
      <c r="AF47" s="93"/>
      <c r="AG47" s="94"/>
      <c r="AH47" s="93"/>
      <c r="AI47" s="94"/>
      <c r="AJ47" s="93"/>
      <c r="AK47" s="94"/>
      <c r="AL47" s="549">
        <f t="shared" si="2"/>
        <v>42</v>
      </c>
      <c r="AM47" s="127"/>
      <c r="AN47" s="127"/>
    </row>
    <row r="48" spans="1:40" s="46" customFormat="1" ht="20.25" hidden="1" customHeight="1" x14ac:dyDescent="0.35">
      <c r="A48" s="549">
        <f t="shared" si="4"/>
        <v>43</v>
      </c>
      <c r="B48" s="376" t="s">
        <v>308</v>
      </c>
      <c r="C48" s="48">
        <v>2013</v>
      </c>
      <c r="D48" s="711" t="s">
        <v>309</v>
      </c>
      <c r="E48" s="550">
        <f t="shared" si="5"/>
        <v>0</v>
      </c>
      <c r="F48" s="93"/>
      <c r="G48" s="617"/>
      <c r="H48" s="93"/>
      <c r="I48" s="94"/>
      <c r="J48" s="93"/>
      <c r="K48" s="94"/>
      <c r="L48" s="93"/>
      <c r="M48" s="94"/>
      <c r="N48" s="93"/>
      <c r="O48" s="94"/>
      <c r="P48" s="93"/>
      <c r="Q48" s="94"/>
      <c r="R48" s="93"/>
      <c r="S48" s="94"/>
      <c r="T48" s="93"/>
      <c r="U48" s="94"/>
      <c r="V48" s="93"/>
      <c r="W48" s="94"/>
      <c r="X48" s="93"/>
      <c r="Y48" s="94"/>
      <c r="Z48" s="93"/>
      <c r="AA48" s="94"/>
      <c r="AB48" s="93"/>
      <c r="AC48" s="94"/>
      <c r="AD48" s="93"/>
      <c r="AE48" s="94"/>
      <c r="AF48" s="93"/>
      <c r="AG48" s="94"/>
      <c r="AH48" s="93"/>
      <c r="AI48" s="94"/>
      <c r="AJ48" s="93"/>
      <c r="AK48" s="94"/>
      <c r="AL48" s="549">
        <f t="shared" si="2"/>
        <v>43</v>
      </c>
      <c r="AM48" s="127"/>
      <c r="AN48" s="127"/>
    </row>
    <row r="49" spans="1:40" s="46" customFormat="1" ht="20.25" hidden="1" customHeight="1" x14ac:dyDescent="0.35">
      <c r="A49" s="549">
        <f t="shared" si="4"/>
        <v>44</v>
      </c>
      <c r="B49" s="702" t="s">
        <v>215</v>
      </c>
      <c r="C49" s="48">
        <v>2013</v>
      </c>
      <c r="D49" s="707" t="s">
        <v>149</v>
      </c>
      <c r="E49" s="550">
        <f t="shared" si="5"/>
        <v>0</v>
      </c>
      <c r="F49" s="93"/>
      <c r="G49" s="617"/>
      <c r="H49" s="93"/>
      <c r="I49" s="106"/>
      <c r="J49" s="93"/>
      <c r="K49" s="94"/>
      <c r="L49" s="93"/>
      <c r="M49" s="94"/>
      <c r="N49" s="93"/>
      <c r="O49" s="94"/>
      <c r="P49" s="93"/>
      <c r="Q49" s="94"/>
      <c r="R49" s="93"/>
      <c r="S49" s="94"/>
      <c r="T49" s="93"/>
      <c r="U49" s="94"/>
      <c r="V49" s="93"/>
      <c r="W49" s="94"/>
      <c r="X49" s="93"/>
      <c r="Y49" s="94"/>
      <c r="Z49" s="93"/>
      <c r="AA49" s="94"/>
      <c r="AB49" s="93"/>
      <c r="AC49" s="94"/>
      <c r="AD49" s="93"/>
      <c r="AE49" s="94"/>
      <c r="AF49" s="93"/>
      <c r="AG49" s="94"/>
      <c r="AH49" s="93"/>
      <c r="AI49" s="94"/>
      <c r="AJ49" s="93"/>
      <c r="AK49" s="94"/>
      <c r="AL49" s="549">
        <f t="shared" si="2"/>
        <v>44</v>
      </c>
      <c r="AM49" s="127"/>
      <c r="AN49" s="127"/>
    </row>
    <row r="50" spans="1:40" s="46" customFormat="1" ht="20.25" hidden="1" customHeight="1" x14ac:dyDescent="0.35">
      <c r="A50" s="549">
        <f t="shared" si="4"/>
        <v>45</v>
      </c>
      <c r="B50" s="226" t="s">
        <v>457</v>
      </c>
      <c r="C50" s="57">
        <v>2013</v>
      </c>
      <c r="D50" s="287" t="s">
        <v>458</v>
      </c>
      <c r="E50" s="550">
        <f t="shared" si="5"/>
        <v>0</v>
      </c>
      <c r="F50" s="93"/>
      <c r="G50" s="617"/>
      <c r="H50" s="93"/>
      <c r="I50" s="94"/>
      <c r="J50" s="93"/>
      <c r="K50" s="94"/>
      <c r="L50" s="93"/>
      <c r="M50" s="94"/>
      <c r="N50" s="93"/>
      <c r="O50" s="94"/>
      <c r="P50" s="93"/>
      <c r="Q50" s="94"/>
      <c r="R50" s="93"/>
      <c r="S50" s="94"/>
      <c r="T50" s="93"/>
      <c r="U50" s="94"/>
      <c r="V50" s="93"/>
      <c r="W50" s="94"/>
      <c r="X50" s="93"/>
      <c r="Y50" s="94"/>
      <c r="Z50" s="93"/>
      <c r="AA50" s="94"/>
      <c r="AB50" s="93"/>
      <c r="AC50" s="94"/>
      <c r="AD50" s="93"/>
      <c r="AE50" s="94"/>
      <c r="AF50" s="93"/>
      <c r="AG50" s="94"/>
      <c r="AH50" s="93"/>
      <c r="AI50" s="94"/>
      <c r="AJ50" s="93"/>
      <c r="AK50" s="94"/>
      <c r="AL50" s="549">
        <f t="shared" si="2"/>
        <v>45</v>
      </c>
      <c r="AM50" s="127"/>
      <c r="AN50" s="127"/>
    </row>
    <row r="51" spans="1:40" s="46" customFormat="1" ht="20.25" hidden="1" customHeight="1" x14ac:dyDescent="0.35">
      <c r="A51" s="549">
        <f t="shared" si="4"/>
        <v>46</v>
      </c>
      <c r="B51" s="703" t="s">
        <v>261</v>
      </c>
      <c r="C51" s="48">
        <v>2013</v>
      </c>
      <c r="D51" s="710" t="s">
        <v>125</v>
      </c>
      <c r="E51" s="550">
        <f t="shared" si="5"/>
        <v>0</v>
      </c>
      <c r="F51" s="93"/>
      <c r="G51" s="617"/>
      <c r="H51" s="93"/>
      <c r="I51" s="94"/>
      <c r="J51" s="93"/>
      <c r="K51" s="94"/>
      <c r="L51" s="93"/>
      <c r="M51" s="94"/>
      <c r="N51" s="93"/>
      <c r="O51" s="94"/>
      <c r="P51" s="93"/>
      <c r="Q51" s="106"/>
      <c r="R51" s="93"/>
      <c r="S51" s="94"/>
      <c r="T51" s="93"/>
      <c r="U51" s="94"/>
      <c r="V51" s="93"/>
      <c r="W51" s="94"/>
      <c r="X51" s="93"/>
      <c r="Y51" s="94"/>
      <c r="Z51" s="93"/>
      <c r="AA51" s="94"/>
      <c r="AB51" s="93"/>
      <c r="AC51" s="94"/>
      <c r="AD51" s="93"/>
      <c r="AE51" s="94"/>
      <c r="AF51" s="93"/>
      <c r="AG51" s="94"/>
      <c r="AH51" s="93"/>
      <c r="AI51" s="94"/>
      <c r="AJ51" s="93"/>
      <c r="AK51" s="94"/>
      <c r="AL51" s="549">
        <f t="shared" si="2"/>
        <v>46</v>
      </c>
      <c r="AM51" s="127"/>
      <c r="AN51" s="127"/>
    </row>
    <row r="52" spans="1:40" s="46" customFormat="1" ht="20.25" hidden="1" customHeight="1" x14ac:dyDescent="0.35">
      <c r="A52" s="549">
        <f t="shared" si="4"/>
        <v>47</v>
      </c>
      <c r="B52" s="244" t="s">
        <v>179</v>
      </c>
      <c r="C52" s="48">
        <v>2013</v>
      </c>
      <c r="D52" s="713" t="s">
        <v>193</v>
      </c>
      <c r="E52" s="550">
        <f t="shared" si="5"/>
        <v>0</v>
      </c>
      <c r="F52" s="93"/>
      <c r="G52" s="617"/>
      <c r="H52" s="93"/>
      <c r="I52" s="94"/>
      <c r="J52" s="93"/>
      <c r="K52" s="94"/>
      <c r="L52" s="93"/>
      <c r="M52" s="94"/>
      <c r="N52" s="93"/>
      <c r="O52" s="106"/>
      <c r="P52" s="93"/>
      <c r="Q52" s="94"/>
      <c r="R52" s="93"/>
      <c r="S52" s="94"/>
      <c r="T52" s="93"/>
      <c r="U52" s="94"/>
      <c r="V52" s="93"/>
      <c r="W52" s="94"/>
      <c r="X52" s="93"/>
      <c r="Y52" s="94"/>
      <c r="Z52" s="93"/>
      <c r="AA52" s="94"/>
      <c r="AB52" s="93"/>
      <c r="AC52" s="94"/>
      <c r="AD52" s="93"/>
      <c r="AE52" s="94"/>
      <c r="AF52" s="93"/>
      <c r="AG52" s="94"/>
      <c r="AH52" s="93"/>
      <c r="AI52" s="94"/>
      <c r="AJ52" s="93"/>
      <c r="AK52" s="94"/>
      <c r="AL52" s="549">
        <f t="shared" si="2"/>
        <v>47</v>
      </c>
      <c r="AM52" s="127"/>
      <c r="AN52" s="127"/>
    </row>
    <row r="53" spans="1:40" s="46" customFormat="1" ht="20.25" hidden="1" customHeight="1" x14ac:dyDescent="0.35">
      <c r="A53" s="549">
        <f t="shared" si="4"/>
        <v>48</v>
      </c>
      <c r="B53" s="241" t="s">
        <v>376</v>
      </c>
      <c r="C53" s="48">
        <v>2013</v>
      </c>
      <c r="D53" s="708" t="s">
        <v>123</v>
      </c>
      <c r="E53" s="550">
        <f t="shared" si="5"/>
        <v>0</v>
      </c>
      <c r="F53" s="93"/>
      <c r="G53" s="617"/>
      <c r="H53" s="93"/>
      <c r="I53" s="94"/>
      <c r="J53" s="93"/>
      <c r="K53" s="94"/>
      <c r="L53" s="93"/>
      <c r="M53" s="94"/>
      <c r="N53" s="93"/>
      <c r="O53" s="94"/>
      <c r="P53" s="93"/>
      <c r="Q53" s="94"/>
      <c r="R53" s="93"/>
      <c r="S53" s="94"/>
      <c r="T53" s="93"/>
      <c r="U53" s="94"/>
      <c r="V53" s="93"/>
      <c r="W53" s="94"/>
      <c r="X53" s="93"/>
      <c r="Y53" s="94"/>
      <c r="Z53" s="93"/>
      <c r="AA53" s="94"/>
      <c r="AB53" s="93"/>
      <c r="AC53" s="94"/>
      <c r="AD53" s="93"/>
      <c r="AE53" s="94"/>
      <c r="AF53" s="93"/>
      <c r="AG53" s="94"/>
      <c r="AH53" s="93"/>
      <c r="AI53" s="94"/>
      <c r="AJ53" s="93"/>
      <c r="AK53" s="94"/>
      <c r="AL53" s="549">
        <f t="shared" si="2"/>
        <v>48</v>
      </c>
      <c r="AM53" s="127"/>
      <c r="AN53" s="127"/>
    </row>
    <row r="54" spans="1:40" s="46" customFormat="1" ht="20.25" hidden="1" customHeight="1" x14ac:dyDescent="0.35">
      <c r="A54" s="549">
        <f t="shared" si="4"/>
        <v>49</v>
      </c>
      <c r="B54" s="702" t="s">
        <v>216</v>
      </c>
      <c r="C54" s="48">
        <v>2013</v>
      </c>
      <c r="D54" s="707" t="s">
        <v>150</v>
      </c>
      <c r="E54" s="550">
        <f t="shared" si="5"/>
        <v>0</v>
      </c>
      <c r="F54" s="93"/>
      <c r="G54" s="617"/>
      <c r="H54" s="93"/>
      <c r="I54" s="106"/>
      <c r="J54" s="93"/>
      <c r="K54" s="94"/>
      <c r="L54" s="93"/>
      <c r="M54" s="94"/>
      <c r="N54" s="93"/>
      <c r="O54" s="94"/>
      <c r="P54" s="93"/>
      <c r="Q54" s="94"/>
      <c r="R54" s="93"/>
      <c r="S54" s="94"/>
      <c r="T54" s="93"/>
      <c r="U54" s="94"/>
      <c r="V54" s="93"/>
      <c r="W54" s="94"/>
      <c r="X54" s="93"/>
      <c r="Y54" s="94"/>
      <c r="Z54" s="93"/>
      <c r="AA54" s="94"/>
      <c r="AB54" s="93"/>
      <c r="AC54" s="94"/>
      <c r="AD54" s="93"/>
      <c r="AE54" s="94"/>
      <c r="AF54" s="93"/>
      <c r="AG54" s="94"/>
      <c r="AH54" s="93"/>
      <c r="AI54" s="94"/>
      <c r="AJ54" s="93"/>
      <c r="AK54" s="94"/>
      <c r="AL54" s="549">
        <f t="shared" si="2"/>
        <v>49</v>
      </c>
      <c r="AM54" s="127"/>
      <c r="AN54" s="127"/>
    </row>
    <row r="55" spans="1:40" s="46" customFormat="1" ht="20.25" hidden="1" customHeight="1" x14ac:dyDescent="0.35">
      <c r="A55" s="549">
        <f t="shared" si="4"/>
        <v>50</v>
      </c>
      <c r="B55" s="678" t="s">
        <v>290</v>
      </c>
      <c r="C55" s="48">
        <v>2013</v>
      </c>
      <c r="D55" s="679" t="s">
        <v>288</v>
      </c>
      <c r="E55" s="550">
        <f t="shared" si="5"/>
        <v>0</v>
      </c>
      <c r="F55" s="93"/>
      <c r="G55" s="626"/>
      <c r="H55" s="93"/>
      <c r="I55" s="106"/>
      <c r="J55" s="93"/>
      <c r="K55" s="94"/>
      <c r="L55" s="93"/>
      <c r="M55" s="106"/>
      <c r="N55" s="93"/>
      <c r="O55" s="94"/>
      <c r="P55" s="93"/>
      <c r="Q55" s="94"/>
      <c r="R55" s="93"/>
      <c r="S55" s="94"/>
      <c r="T55" s="93"/>
      <c r="U55" s="94"/>
      <c r="V55" s="93"/>
      <c r="W55" s="94"/>
      <c r="X55" s="93"/>
      <c r="Y55" s="94"/>
      <c r="Z55" s="93"/>
      <c r="AA55" s="94"/>
      <c r="AB55" s="93"/>
      <c r="AC55" s="94"/>
      <c r="AD55" s="93"/>
      <c r="AE55" s="94"/>
      <c r="AF55" s="93"/>
      <c r="AG55" s="94"/>
      <c r="AH55" s="93"/>
      <c r="AI55" s="94"/>
      <c r="AJ55" s="93"/>
      <c r="AK55" s="94"/>
      <c r="AL55" s="549">
        <f t="shared" si="2"/>
        <v>50</v>
      </c>
      <c r="AM55" s="127"/>
      <c r="AN55" s="127"/>
    </row>
    <row r="56" spans="1:40" s="46" customFormat="1" ht="20.25" hidden="1" customHeight="1" x14ac:dyDescent="0.35">
      <c r="A56" s="549">
        <f t="shared" si="4"/>
        <v>51</v>
      </c>
      <c r="B56" s="234" t="s">
        <v>276</v>
      </c>
      <c r="C56" s="48">
        <v>2014</v>
      </c>
      <c r="D56" s="262" t="s">
        <v>277</v>
      </c>
      <c r="E56" s="550">
        <f t="shared" si="5"/>
        <v>0</v>
      </c>
      <c r="F56" s="93"/>
      <c r="G56" s="626"/>
      <c r="H56" s="93"/>
      <c r="I56" s="94"/>
      <c r="J56" s="93"/>
      <c r="K56" s="94"/>
      <c r="L56" s="93"/>
      <c r="M56" s="94"/>
      <c r="N56" s="93"/>
      <c r="O56" s="94"/>
      <c r="P56" s="93"/>
      <c r="Q56" s="94"/>
      <c r="R56" s="93"/>
      <c r="S56" s="94"/>
      <c r="T56" s="93"/>
      <c r="U56" s="94"/>
      <c r="V56" s="93"/>
      <c r="W56" s="94"/>
      <c r="X56" s="93"/>
      <c r="Y56" s="94"/>
      <c r="Z56" s="93"/>
      <c r="AA56" s="94"/>
      <c r="AB56" s="93"/>
      <c r="AC56" s="94"/>
      <c r="AD56" s="93"/>
      <c r="AE56" s="94"/>
      <c r="AF56" s="93"/>
      <c r="AG56" s="94"/>
      <c r="AH56" s="93"/>
      <c r="AI56" s="94"/>
      <c r="AJ56" s="93"/>
      <c r="AK56" s="94"/>
      <c r="AL56" s="549">
        <f t="shared" si="2"/>
        <v>51</v>
      </c>
      <c r="AM56" s="127"/>
      <c r="AN56" s="127"/>
    </row>
    <row r="57" spans="1:40" s="46" customFormat="1" ht="20.25" hidden="1" customHeight="1" x14ac:dyDescent="0.35">
      <c r="A57" s="549">
        <f t="shared" si="4"/>
        <v>52</v>
      </c>
      <c r="B57" s="244" t="s">
        <v>230</v>
      </c>
      <c r="C57" s="48">
        <v>2014</v>
      </c>
      <c r="D57" s="363" t="s">
        <v>123</v>
      </c>
      <c r="E57" s="550">
        <f t="shared" si="5"/>
        <v>0</v>
      </c>
      <c r="F57" s="93"/>
      <c r="G57" s="617"/>
      <c r="H57" s="93"/>
      <c r="I57" s="94"/>
      <c r="J57" s="93"/>
      <c r="K57" s="94"/>
      <c r="L57" s="93"/>
      <c r="M57" s="94"/>
      <c r="N57" s="93"/>
      <c r="O57" s="94"/>
      <c r="P57" s="93"/>
      <c r="Q57" s="94"/>
      <c r="R57" s="93"/>
      <c r="S57" s="94"/>
      <c r="T57" s="93"/>
      <c r="U57" s="94"/>
      <c r="V57" s="93"/>
      <c r="W57" s="94"/>
      <c r="X57" s="93"/>
      <c r="Y57" s="94"/>
      <c r="Z57" s="93"/>
      <c r="AA57" s="94"/>
      <c r="AB57" s="93"/>
      <c r="AC57" s="94"/>
      <c r="AD57" s="93"/>
      <c r="AE57" s="94"/>
      <c r="AF57" s="93"/>
      <c r="AG57" s="94"/>
      <c r="AH57" s="93"/>
      <c r="AI57" s="94"/>
      <c r="AJ57" s="93"/>
      <c r="AK57" s="94"/>
      <c r="AL57" s="549">
        <f t="shared" si="2"/>
        <v>52</v>
      </c>
      <c r="AM57" s="127"/>
      <c r="AN57" s="127"/>
    </row>
    <row r="58" spans="1:40" s="46" customFormat="1" ht="20.25" hidden="1" customHeight="1" x14ac:dyDescent="0.35">
      <c r="A58" s="549">
        <f t="shared" si="4"/>
        <v>53</v>
      </c>
      <c r="B58" s="234" t="s">
        <v>293</v>
      </c>
      <c r="C58" s="48">
        <v>2014</v>
      </c>
      <c r="D58" s="262" t="s">
        <v>98</v>
      </c>
      <c r="E58" s="550">
        <f t="shared" si="5"/>
        <v>0</v>
      </c>
      <c r="F58" s="93"/>
      <c r="G58" s="626"/>
      <c r="H58" s="93"/>
      <c r="I58" s="94"/>
      <c r="J58" s="93"/>
      <c r="K58" s="94"/>
      <c r="L58" s="93"/>
      <c r="M58" s="94"/>
      <c r="N58" s="93"/>
      <c r="O58" s="94"/>
      <c r="P58" s="93"/>
      <c r="Q58" s="94"/>
      <c r="R58" s="93"/>
      <c r="S58" s="94"/>
      <c r="T58" s="93"/>
      <c r="U58" s="94"/>
      <c r="V58" s="93"/>
      <c r="W58" s="94"/>
      <c r="X58" s="93"/>
      <c r="Y58" s="94"/>
      <c r="Z58" s="93"/>
      <c r="AA58" s="94"/>
      <c r="AB58" s="93"/>
      <c r="AC58" s="94"/>
      <c r="AD58" s="93"/>
      <c r="AE58" s="94"/>
      <c r="AF58" s="93"/>
      <c r="AG58" s="94"/>
      <c r="AH58" s="93"/>
      <c r="AI58" s="94"/>
      <c r="AJ58" s="93"/>
      <c r="AK58" s="94"/>
      <c r="AL58" s="549">
        <f t="shared" si="2"/>
        <v>53</v>
      </c>
      <c r="AM58" s="127"/>
      <c r="AN58" s="127"/>
    </row>
    <row r="59" spans="1:40" s="46" customFormat="1" ht="20.25" hidden="1" customHeight="1" x14ac:dyDescent="0.35">
      <c r="A59" s="549">
        <f t="shared" ref="A59:A75" si="6">A58+1</f>
        <v>54</v>
      </c>
      <c r="B59" s="234" t="s">
        <v>292</v>
      </c>
      <c r="C59" s="48">
        <v>2014</v>
      </c>
      <c r="D59" s="262" t="s">
        <v>288</v>
      </c>
      <c r="E59" s="550">
        <f t="shared" si="5"/>
        <v>0</v>
      </c>
      <c r="F59" s="93"/>
      <c r="G59" s="617"/>
      <c r="H59" s="93"/>
      <c r="I59" s="94"/>
      <c r="J59" s="93"/>
      <c r="K59" s="106"/>
      <c r="L59" s="93"/>
      <c r="M59" s="94"/>
      <c r="N59" s="93"/>
      <c r="O59" s="94"/>
      <c r="P59" s="93"/>
      <c r="Q59" s="94"/>
      <c r="R59" s="93"/>
      <c r="S59" s="94"/>
      <c r="T59" s="93"/>
      <c r="U59" s="94"/>
      <c r="V59" s="93"/>
      <c r="W59" s="94"/>
      <c r="X59" s="93"/>
      <c r="Y59" s="94"/>
      <c r="Z59" s="93"/>
      <c r="AA59" s="94"/>
      <c r="AB59" s="93"/>
      <c r="AC59" s="94"/>
      <c r="AD59" s="93"/>
      <c r="AE59" s="94"/>
      <c r="AF59" s="93"/>
      <c r="AG59" s="94"/>
      <c r="AH59" s="93"/>
      <c r="AI59" s="94"/>
      <c r="AJ59" s="93"/>
      <c r="AK59" s="94"/>
      <c r="AL59" s="549">
        <f t="shared" si="2"/>
        <v>54</v>
      </c>
      <c r="AM59" s="127"/>
      <c r="AN59" s="127"/>
    </row>
    <row r="60" spans="1:40" s="46" customFormat="1" ht="20.25" hidden="1" customHeight="1" x14ac:dyDescent="0.35">
      <c r="A60" s="549">
        <f t="shared" si="6"/>
        <v>55</v>
      </c>
      <c r="B60" s="234" t="s">
        <v>210</v>
      </c>
      <c r="C60" s="48">
        <v>2014</v>
      </c>
      <c r="D60" s="262" t="s">
        <v>133</v>
      </c>
      <c r="E60" s="550">
        <f t="shared" si="5"/>
        <v>0</v>
      </c>
      <c r="F60" s="93"/>
      <c r="G60" s="626"/>
      <c r="H60" s="93"/>
      <c r="I60" s="94"/>
      <c r="J60" s="93"/>
      <c r="K60" s="94"/>
      <c r="L60" s="93"/>
      <c r="M60" s="94"/>
      <c r="N60" s="93"/>
      <c r="O60" s="94"/>
      <c r="P60" s="93"/>
      <c r="Q60" s="94"/>
      <c r="R60" s="93"/>
      <c r="S60" s="94"/>
      <c r="T60" s="93"/>
      <c r="U60" s="94"/>
      <c r="V60" s="93"/>
      <c r="W60" s="94"/>
      <c r="X60" s="93"/>
      <c r="Y60" s="94"/>
      <c r="Z60" s="93"/>
      <c r="AA60" s="94"/>
      <c r="AB60" s="93"/>
      <c r="AC60" s="94"/>
      <c r="AD60" s="93"/>
      <c r="AE60" s="94"/>
      <c r="AF60" s="93"/>
      <c r="AG60" s="94"/>
      <c r="AH60" s="93"/>
      <c r="AI60" s="94"/>
      <c r="AJ60" s="93"/>
      <c r="AK60" s="94"/>
      <c r="AL60" s="549">
        <f t="shared" si="2"/>
        <v>55</v>
      </c>
      <c r="AM60" s="127"/>
      <c r="AN60" s="127"/>
    </row>
    <row r="61" spans="1:40" s="46" customFormat="1" ht="20.25" hidden="1" customHeight="1" x14ac:dyDescent="0.35">
      <c r="A61" s="549">
        <f t="shared" si="6"/>
        <v>56</v>
      </c>
      <c r="B61" s="364" t="s">
        <v>447</v>
      </c>
      <c r="C61" s="48">
        <v>2014</v>
      </c>
      <c r="D61" s="433" t="s">
        <v>191</v>
      </c>
      <c r="E61" s="550">
        <f t="shared" si="5"/>
        <v>0</v>
      </c>
      <c r="F61" s="93"/>
      <c r="G61" s="617"/>
      <c r="H61" s="93"/>
      <c r="I61" s="94"/>
      <c r="J61" s="93"/>
      <c r="K61" s="94"/>
      <c r="L61" s="93"/>
      <c r="M61" s="94"/>
      <c r="N61" s="93"/>
      <c r="O61" s="94"/>
      <c r="P61" s="93"/>
      <c r="Q61" s="94"/>
      <c r="R61" s="93"/>
      <c r="S61" s="94"/>
      <c r="T61" s="93"/>
      <c r="U61" s="94"/>
      <c r="V61" s="93"/>
      <c r="W61" s="94"/>
      <c r="X61" s="93"/>
      <c r="Y61" s="94"/>
      <c r="Z61" s="93"/>
      <c r="AA61" s="94"/>
      <c r="AB61" s="93"/>
      <c r="AC61" s="94"/>
      <c r="AD61" s="93"/>
      <c r="AE61" s="94"/>
      <c r="AF61" s="93"/>
      <c r="AG61" s="94"/>
      <c r="AH61" s="93"/>
      <c r="AI61" s="94"/>
      <c r="AJ61" s="93"/>
      <c r="AK61" s="94"/>
      <c r="AL61" s="549">
        <f t="shared" si="2"/>
        <v>56</v>
      </c>
      <c r="AM61" s="127"/>
      <c r="AN61" s="127"/>
    </row>
    <row r="62" spans="1:40" s="46" customFormat="1" ht="20.25" hidden="1" customHeight="1" x14ac:dyDescent="0.35">
      <c r="A62" s="549">
        <f t="shared" si="6"/>
        <v>57</v>
      </c>
      <c r="B62" s="236" t="s">
        <v>323</v>
      </c>
      <c r="C62" s="48">
        <v>2013</v>
      </c>
      <c r="D62" s="174" t="s">
        <v>149</v>
      </c>
      <c r="E62" s="550">
        <f t="shared" si="5"/>
        <v>0</v>
      </c>
      <c r="F62" s="93"/>
      <c r="G62" s="617"/>
      <c r="H62" s="93"/>
      <c r="I62" s="94"/>
      <c r="J62" s="93"/>
      <c r="K62" s="94"/>
      <c r="L62" s="93"/>
      <c r="M62" s="94"/>
      <c r="N62" s="93"/>
      <c r="O62" s="94"/>
      <c r="P62" s="93"/>
      <c r="Q62" s="94"/>
      <c r="R62" s="93"/>
      <c r="S62" s="94"/>
      <c r="T62" s="93"/>
      <c r="U62" s="94"/>
      <c r="V62" s="93"/>
      <c r="W62" s="94"/>
      <c r="X62" s="93"/>
      <c r="Y62" s="94"/>
      <c r="Z62" s="93"/>
      <c r="AA62" s="94"/>
      <c r="AB62" s="93"/>
      <c r="AC62" s="94"/>
      <c r="AD62" s="93"/>
      <c r="AE62" s="94"/>
      <c r="AF62" s="93"/>
      <c r="AG62" s="94"/>
      <c r="AH62" s="93"/>
      <c r="AI62" s="94"/>
      <c r="AJ62" s="93"/>
      <c r="AK62" s="94"/>
      <c r="AL62" s="549">
        <f t="shared" si="2"/>
        <v>57</v>
      </c>
      <c r="AM62" s="127"/>
      <c r="AN62" s="127"/>
    </row>
    <row r="63" spans="1:40" s="46" customFormat="1" ht="20.25" hidden="1" customHeight="1" x14ac:dyDescent="0.35">
      <c r="A63" s="549">
        <f t="shared" si="6"/>
        <v>58</v>
      </c>
      <c r="B63" s="242" t="s">
        <v>248</v>
      </c>
      <c r="C63" s="48">
        <v>2013</v>
      </c>
      <c r="D63" s="805" t="s">
        <v>92</v>
      </c>
      <c r="E63" s="550">
        <f t="shared" si="5"/>
        <v>0</v>
      </c>
      <c r="F63" s="93"/>
      <c r="G63" s="626"/>
      <c r="H63" s="93"/>
      <c r="I63" s="94"/>
      <c r="J63" s="93"/>
      <c r="K63" s="94"/>
      <c r="L63" s="93"/>
      <c r="M63" s="94"/>
      <c r="N63" s="93"/>
      <c r="O63" s="94"/>
      <c r="P63" s="93"/>
      <c r="Q63" s="94"/>
      <c r="R63" s="93"/>
      <c r="S63" s="94"/>
      <c r="T63" s="93"/>
      <c r="U63" s="94"/>
      <c r="V63" s="93"/>
      <c r="W63" s="94"/>
      <c r="X63" s="93"/>
      <c r="Y63" s="94"/>
      <c r="Z63" s="93"/>
      <c r="AA63" s="94"/>
      <c r="AB63" s="93"/>
      <c r="AC63" s="94"/>
      <c r="AD63" s="93"/>
      <c r="AE63" s="94"/>
      <c r="AF63" s="93"/>
      <c r="AG63" s="94"/>
      <c r="AH63" s="93"/>
      <c r="AI63" s="94"/>
      <c r="AJ63" s="93"/>
      <c r="AK63" s="94"/>
      <c r="AL63" s="549">
        <f t="shared" si="2"/>
        <v>58</v>
      </c>
      <c r="AM63" s="127"/>
      <c r="AN63" s="127"/>
    </row>
    <row r="64" spans="1:40" s="46" customFormat="1" ht="20.25" hidden="1" customHeight="1" x14ac:dyDescent="0.35">
      <c r="A64" s="549">
        <f t="shared" si="6"/>
        <v>59</v>
      </c>
      <c r="B64" s="226" t="s">
        <v>421</v>
      </c>
      <c r="C64" s="57">
        <v>2014</v>
      </c>
      <c r="D64" s="227" t="s">
        <v>422</v>
      </c>
      <c r="E64" s="550">
        <f t="shared" si="5"/>
        <v>0</v>
      </c>
      <c r="F64" s="93"/>
      <c r="G64" s="626"/>
      <c r="H64" s="93"/>
      <c r="I64" s="106"/>
      <c r="J64" s="93"/>
      <c r="K64" s="94"/>
      <c r="L64" s="93"/>
      <c r="M64" s="94"/>
      <c r="N64" s="93"/>
      <c r="O64" s="94"/>
      <c r="P64" s="93"/>
      <c r="Q64" s="94"/>
      <c r="R64" s="93"/>
      <c r="S64" s="94"/>
      <c r="T64" s="93"/>
      <c r="U64" s="94"/>
      <c r="V64" s="93"/>
      <c r="W64" s="94"/>
      <c r="X64" s="93"/>
      <c r="Y64" s="94"/>
      <c r="Z64" s="93"/>
      <c r="AA64" s="94"/>
      <c r="AB64" s="93"/>
      <c r="AC64" s="94"/>
      <c r="AD64" s="93"/>
      <c r="AE64" s="94"/>
      <c r="AF64" s="93"/>
      <c r="AG64" s="94"/>
      <c r="AH64" s="93"/>
      <c r="AI64" s="94"/>
      <c r="AJ64" s="93"/>
      <c r="AK64" s="94"/>
      <c r="AL64" s="549">
        <f t="shared" si="2"/>
        <v>59</v>
      </c>
      <c r="AM64" s="127"/>
      <c r="AN64" s="127"/>
    </row>
    <row r="65" spans="1:40" s="46" customFormat="1" ht="20.25" hidden="1" customHeight="1" x14ac:dyDescent="0.35">
      <c r="A65" s="549">
        <f t="shared" si="6"/>
        <v>60</v>
      </c>
      <c r="B65" s="226" t="s">
        <v>459</v>
      </c>
      <c r="C65" s="57">
        <v>2013</v>
      </c>
      <c r="D65" s="262" t="s">
        <v>133</v>
      </c>
      <c r="E65" s="550">
        <f t="shared" si="5"/>
        <v>0</v>
      </c>
      <c r="F65" s="93"/>
      <c r="G65" s="626"/>
      <c r="H65" s="93"/>
      <c r="I65" s="94"/>
      <c r="J65" s="93"/>
      <c r="K65" s="94"/>
      <c r="L65" s="93"/>
      <c r="M65" s="94"/>
      <c r="N65" s="93"/>
      <c r="O65" s="94"/>
      <c r="P65" s="93"/>
      <c r="Q65" s="94"/>
      <c r="R65" s="93"/>
      <c r="S65" s="94"/>
      <c r="T65" s="93"/>
      <c r="U65" s="94"/>
      <c r="V65" s="93"/>
      <c r="W65" s="94"/>
      <c r="X65" s="93"/>
      <c r="Y65" s="94"/>
      <c r="Z65" s="93"/>
      <c r="AA65" s="94"/>
      <c r="AB65" s="93"/>
      <c r="AC65" s="94"/>
      <c r="AD65" s="93"/>
      <c r="AE65" s="94"/>
      <c r="AF65" s="93"/>
      <c r="AG65" s="94"/>
      <c r="AH65" s="93"/>
      <c r="AI65" s="94"/>
      <c r="AJ65" s="93"/>
      <c r="AK65" s="94"/>
      <c r="AL65" s="549">
        <f t="shared" si="2"/>
        <v>60</v>
      </c>
      <c r="AM65" s="127"/>
      <c r="AN65" s="127"/>
    </row>
    <row r="66" spans="1:40" s="46" customFormat="1" ht="20.25" hidden="1" customHeight="1" x14ac:dyDescent="0.35">
      <c r="A66" s="549">
        <f t="shared" si="6"/>
        <v>61</v>
      </c>
      <c r="B66" s="226" t="s">
        <v>455</v>
      </c>
      <c r="C66" s="57">
        <v>2013</v>
      </c>
      <c r="D66" s="287" t="s">
        <v>456</v>
      </c>
      <c r="E66" s="550">
        <f t="shared" si="5"/>
        <v>0</v>
      </c>
      <c r="F66" s="93"/>
      <c r="G66" s="626"/>
      <c r="H66" s="93"/>
      <c r="I66" s="94"/>
      <c r="J66" s="93"/>
      <c r="K66" s="94"/>
      <c r="L66" s="93"/>
      <c r="M66" s="94"/>
      <c r="N66" s="93"/>
      <c r="O66" s="94"/>
      <c r="P66" s="93"/>
      <c r="Q66" s="94"/>
      <c r="R66" s="93"/>
      <c r="S66" s="94"/>
      <c r="T66" s="93"/>
      <c r="U66" s="94"/>
      <c r="V66" s="93"/>
      <c r="W66" s="94"/>
      <c r="X66" s="93"/>
      <c r="Y66" s="94"/>
      <c r="Z66" s="93"/>
      <c r="AA66" s="94"/>
      <c r="AB66" s="93"/>
      <c r="AC66" s="94"/>
      <c r="AD66" s="93"/>
      <c r="AE66" s="94"/>
      <c r="AF66" s="93"/>
      <c r="AG66" s="94"/>
      <c r="AH66" s="93"/>
      <c r="AI66" s="94"/>
      <c r="AJ66" s="93"/>
      <c r="AK66" s="94"/>
      <c r="AL66" s="549">
        <f t="shared" si="2"/>
        <v>61</v>
      </c>
      <c r="AM66" s="127"/>
      <c r="AN66" s="127"/>
    </row>
    <row r="67" spans="1:40" s="46" customFormat="1" ht="20.25" hidden="1" customHeight="1" x14ac:dyDescent="0.35">
      <c r="A67" s="549">
        <f t="shared" si="6"/>
        <v>62</v>
      </c>
      <c r="B67" s="286" t="s">
        <v>461</v>
      </c>
      <c r="C67" s="48">
        <v>2014</v>
      </c>
      <c r="D67" s="287" t="s">
        <v>456</v>
      </c>
      <c r="E67" s="550">
        <f t="shared" si="5"/>
        <v>0</v>
      </c>
      <c r="F67" s="93"/>
      <c r="G67" s="626"/>
      <c r="H67" s="93"/>
      <c r="I67" s="94"/>
      <c r="J67" s="93"/>
      <c r="K67" s="94"/>
      <c r="L67" s="93"/>
      <c r="M67" s="94"/>
      <c r="N67" s="93"/>
      <c r="O67" s="94"/>
      <c r="P67" s="93"/>
      <c r="Q67" s="94"/>
      <c r="R67" s="93"/>
      <c r="S67" s="94"/>
      <c r="T67" s="93"/>
      <c r="U67" s="94"/>
      <c r="V67" s="93"/>
      <c r="W67" s="94"/>
      <c r="X67" s="93"/>
      <c r="Y67" s="94"/>
      <c r="Z67" s="93"/>
      <c r="AA67" s="94"/>
      <c r="AB67" s="93"/>
      <c r="AC67" s="94"/>
      <c r="AD67" s="93"/>
      <c r="AE67" s="94"/>
      <c r="AF67" s="93"/>
      <c r="AG67" s="94"/>
      <c r="AH67" s="93"/>
      <c r="AI67" s="94"/>
      <c r="AJ67" s="93"/>
      <c r="AK67" s="94"/>
      <c r="AL67" s="549">
        <f t="shared" si="2"/>
        <v>62</v>
      </c>
      <c r="AM67" s="127"/>
      <c r="AN67" s="127"/>
    </row>
    <row r="68" spans="1:40" s="46" customFormat="1" ht="20.25" hidden="1" customHeight="1" x14ac:dyDescent="0.35">
      <c r="A68" s="549">
        <f t="shared" si="6"/>
        <v>63</v>
      </c>
      <c r="B68" s="362" t="s">
        <v>431</v>
      </c>
      <c r="C68" s="48">
        <v>2013</v>
      </c>
      <c r="D68" s="676" t="s">
        <v>433</v>
      </c>
      <c r="E68" s="550">
        <f t="shared" si="5"/>
        <v>0</v>
      </c>
      <c r="F68" s="93"/>
      <c r="G68" s="626"/>
      <c r="H68" s="93"/>
      <c r="I68" s="94"/>
      <c r="J68" s="93"/>
      <c r="K68" s="94"/>
      <c r="L68" s="93"/>
      <c r="M68" s="94"/>
      <c r="N68" s="93"/>
      <c r="O68" s="94"/>
      <c r="P68" s="93"/>
      <c r="Q68" s="94"/>
      <c r="R68" s="93"/>
      <c r="S68" s="94"/>
      <c r="T68" s="93"/>
      <c r="U68" s="94"/>
      <c r="V68" s="93"/>
      <c r="W68" s="94"/>
      <c r="X68" s="93"/>
      <c r="Y68" s="94"/>
      <c r="Z68" s="93"/>
      <c r="AA68" s="94"/>
      <c r="AB68" s="93"/>
      <c r="AC68" s="94"/>
      <c r="AD68" s="93"/>
      <c r="AE68" s="94"/>
      <c r="AF68" s="93"/>
      <c r="AG68" s="94"/>
      <c r="AH68" s="93"/>
      <c r="AI68" s="94"/>
      <c r="AJ68" s="93"/>
      <c r="AK68" s="94"/>
      <c r="AL68" s="549">
        <f t="shared" si="2"/>
        <v>63</v>
      </c>
      <c r="AM68" s="127"/>
      <c r="AN68" s="127"/>
    </row>
    <row r="69" spans="1:40" s="46" customFormat="1" ht="20.25" hidden="1" customHeight="1" x14ac:dyDescent="0.35">
      <c r="A69" s="549">
        <f t="shared" si="6"/>
        <v>64</v>
      </c>
      <c r="B69" s="166" t="s">
        <v>320</v>
      </c>
      <c r="C69" s="48">
        <v>2013</v>
      </c>
      <c r="D69" s="167" t="s">
        <v>96</v>
      </c>
      <c r="E69" s="550">
        <f t="shared" si="5"/>
        <v>0</v>
      </c>
      <c r="F69" s="93"/>
      <c r="G69" s="626"/>
      <c r="H69" s="93"/>
      <c r="I69" s="94"/>
      <c r="J69" s="93"/>
      <c r="K69" s="94"/>
      <c r="L69" s="93"/>
      <c r="M69" s="94"/>
      <c r="N69" s="93"/>
      <c r="O69" s="94"/>
      <c r="P69" s="93"/>
      <c r="Q69" s="94"/>
      <c r="R69" s="93"/>
      <c r="S69" s="94"/>
      <c r="T69" s="93"/>
      <c r="U69" s="94"/>
      <c r="V69" s="93"/>
      <c r="W69" s="94"/>
      <c r="X69" s="93"/>
      <c r="Y69" s="94"/>
      <c r="Z69" s="93"/>
      <c r="AA69" s="94"/>
      <c r="AB69" s="93"/>
      <c r="AC69" s="94"/>
      <c r="AD69" s="93"/>
      <c r="AE69" s="94"/>
      <c r="AF69" s="93"/>
      <c r="AG69" s="94"/>
      <c r="AH69" s="93"/>
      <c r="AI69" s="94"/>
      <c r="AJ69" s="93"/>
      <c r="AK69" s="94"/>
      <c r="AL69" s="549">
        <f t="shared" si="2"/>
        <v>64</v>
      </c>
      <c r="AM69" s="127"/>
      <c r="AN69" s="127"/>
    </row>
    <row r="70" spans="1:40" s="46" customFormat="1" ht="20.25" hidden="1" customHeight="1" x14ac:dyDescent="0.35">
      <c r="A70" s="549">
        <f t="shared" si="6"/>
        <v>65</v>
      </c>
      <c r="B70" s="115" t="s">
        <v>491</v>
      </c>
      <c r="C70" s="57">
        <v>2013</v>
      </c>
      <c r="D70" s="359" t="s">
        <v>92</v>
      </c>
      <c r="E70" s="550">
        <f t="shared" si="5"/>
        <v>0</v>
      </c>
      <c r="F70" s="93"/>
      <c r="G70" s="626"/>
      <c r="H70" s="93"/>
      <c r="I70" s="94"/>
      <c r="J70" s="93"/>
      <c r="K70" s="94"/>
      <c r="L70" s="93"/>
      <c r="M70" s="94"/>
      <c r="N70" s="93"/>
      <c r="O70" s="94"/>
      <c r="P70" s="93"/>
      <c r="Q70" s="94"/>
      <c r="R70" s="93"/>
      <c r="S70" s="94"/>
      <c r="T70" s="93"/>
      <c r="U70" s="94"/>
      <c r="V70" s="93"/>
      <c r="W70" s="94"/>
      <c r="X70" s="93"/>
      <c r="Y70" s="94"/>
      <c r="Z70" s="93"/>
      <c r="AA70" s="94"/>
      <c r="AB70" s="93"/>
      <c r="AC70" s="94"/>
      <c r="AD70" s="93"/>
      <c r="AE70" s="94"/>
      <c r="AF70" s="93"/>
      <c r="AG70" s="94"/>
      <c r="AH70" s="93"/>
      <c r="AI70" s="94"/>
      <c r="AJ70" s="93"/>
      <c r="AK70" s="94"/>
      <c r="AL70" s="549">
        <f t="shared" si="2"/>
        <v>65</v>
      </c>
      <c r="AM70" s="127"/>
      <c r="AN70" s="127"/>
    </row>
    <row r="71" spans="1:40" s="46" customFormat="1" ht="20.25" hidden="1" customHeight="1" x14ac:dyDescent="0.35">
      <c r="A71" s="549">
        <f t="shared" si="6"/>
        <v>66</v>
      </c>
      <c r="B71" s="115" t="s">
        <v>510</v>
      </c>
      <c r="C71" s="57">
        <v>2013</v>
      </c>
      <c r="D71" s="320" t="s">
        <v>511</v>
      </c>
      <c r="E71" s="550">
        <f t="shared" ref="E71:E85" si="7">G71+I71+K71+M71+O71+Q71+S71+U71+W71+Y71+AA71+AC71+AE71+AG71+AI71+AK71</f>
        <v>0</v>
      </c>
      <c r="F71" s="93"/>
      <c r="G71" s="626"/>
      <c r="H71" s="93"/>
      <c r="I71" s="94"/>
      <c r="J71" s="93"/>
      <c r="K71" s="94"/>
      <c r="L71" s="93"/>
      <c r="M71" s="94"/>
      <c r="N71" s="93"/>
      <c r="O71" s="94"/>
      <c r="P71" s="93"/>
      <c r="Q71" s="94"/>
      <c r="R71" s="93"/>
      <c r="S71" s="94"/>
      <c r="T71" s="93"/>
      <c r="U71" s="94"/>
      <c r="V71" s="93"/>
      <c r="W71" s="94"/>
      <c r="X71" s="93"/>
      <c r="Y71" s="94"/>
      <c r="Z71" s="93"/>
      <c r="AA71" s="94"/>
      <c r="AB71" s="93"/>
      <c r="AC71" s="94"/>
      <c r="AD71" s="93"/>
      <c r="AE71" s="94"/>
      <c r="AF71" s="93"/>
      <c r="AG71" s="94"/>
      <c r="AH71" s="93"/>
      <c r="AI71" s="94"/>
      <c r="AJ71" s="93"/>
      <c r="AK71" s="94"/>
      <c r="AL71" s="549">
        <f>AL70+1</f>
        <v>66</v>
      </c>
      <c r="AM71" s="127"/>
      <c r="AN71" s="127"/>
    </row>
    <row r="72" spans="1:40" s="46" customFormat="1" ht="20.25" hidden="1" customHeight="1" x14ac:dyDescent="0.35">
      <c r="A72" s="549">
        <f t="shared" si="6"/>
        <v>67</v>
      </c>
      <c r="B72" s="135" t="s">
        <v>227</v>
      </c>
      <c r="C72" s="48">
        <v>2013</v>
      </c>
      <c r="D72" s="133" t="s">
        <v>111</v>
      </c>
      <c r="E72" s="550">
        <f t="shared" si="7"/>
        <v>0</v>
      </c>
      <c r="F72" s="93"/>
      <c r="G72" s="626"/>
      <c r="H72" s="93"/>
      <c r="I72" s="94"/>
      <c r="J72" s="93"/>
      <c r="K72" s="94"/>
      <c r="L72" s="93"/>
      <c r="M72" s="94"/>
      <c r="N72" s="93"/>
      <c r="O72" s="94"/>
      <c r="P72" s="93"/>
      <c r="Q72" s="94"/>
      <c r="R72" s="93"/>
      <c r="S72" s="94"/>
      <c r="T72" s="93"/>
      <c r="U72" s="94"/>
      <c r="V72" s="93"/>
      <c r="W72" s="94"/>
      <c r="X72" s="93"/>
      <c r="Y72" s="94"/>
      <c r="Z72" s="93"/>
      <c r="AA72" s="94"/>
      <c r="AB72" s="93"/>
      <c r="AC72" s="94"/>
      <c r="AD72" s="93"/>
      <c r="AE72" s="94"/>
      <c r="AF72" s="93"/>
      <c r="AG72" s="94"/>
      <c r="AH72" s="93"/>
      <c r="AI72" s="94"/>
      <c r="AJ72" s="93"/>
      <c r="AK72" s="94"/>
      <c r="AL72" s="549">
        <f>AL71+1</f>
        <v>67</v>
      </c>
      <c r="AM72" s="127"/>
      <c r="AN72" s="127"/>
    </row>
    <row r="73" spans="1:40" s="46" customFormat="1" ht="20.25" hidden="1" customHeight="1" x14ac:dyDescent="0.35">
      <c r="A73" s="549">
        <f t="shared" si="6"/>
        <v>68</v>
      </c>
      <c r="B73" s="689" t="s">
        <v>275</v>
      </c>
      <c r="C73" s="48">
        <v>2013</v>
      </c>
      <c r="D73" s="494" t="s">
        <v>117</v>
      </c>
      <c r="E73" s="550">
        <f t="shared" si="7"/>
        <v>0</v>
      </c>
      <c r="F73" s="93"/>
      <c r="G73" s="626"/>
      <c r="H73" s="93"/>
      <c r="I73" s="94"/>
      <c r="J73" s="93"/>
      <c r="K73" s="94"/>
      <c r="L73" s="93"/>
      <c r="M73" s="94"/>
      <c r="N73" s="93"/>
      <c r="O73" s="94"/>
      <c r="P73" s="93"/>
      <c r="Q73" s="94"/>
      <c r="R73" s="93"/>
      <c r="S73" s="94"/>
      <c r="T73" s="93"/>
      <c r="U73" s="94"/>
      <c r="V73" s="93"/>
      <c r="W73" s="94"/>
      <c r="X73" s="93"/>
      <c r="Y73" s="94"/>
      <c r="Z73" s="93"/>
      <c r="AA73" s="94"/>
      <c r="AB73" s="93"/>
      <c r="AC73" s="94"/>
      <c r="AD73" s="93"/>
      <c r="AE73" s="94"/>
      <c r="AF73" s="93"/>
      <c r="AG73" s="94"/>
      <c r="AH73" s="93"/>
      <c r="AI73" s="94"/>
      <c r="AJ73" s="93"/>
      <c r="AK73" s="94"/>
      <c r="AL73" s="549">
        <f>AL72+1</f>
        <v>68</v>
      </c>
      <c r="AM73" s="127"/>
      <c r="AN73" s="127"/>
    </row>
    <row r="74" spans="1:40" s="46" customFormat="1" ht="20.25" hidden="1" customHeight="1" x14ac:dyDescent="0.35">
      <c r="A74" s="549">
        <f t="shared" si="6"/>
        <v>69</v>
      </c>
      <c r="B74" s="104" t="s">
        <v>162</v>
      </c>
      <c r="C74" s="48">
        <v>2013</v>
      </c>
      <c r="D74" s="432" t="s">
        <v>59</v>
      </c>
      <c r="E74" s="550">
        <f t="shared" si="7"/>
        <v>0</v>
      </c>
      <c r="F74" s="93"/>
      <c r="G74" s="626"/>
      <c r="H74" s="93"/>
      <c r="I74" s="94"/>
      <c r="J74" s="93"/>
      <c r="K74" s="94"/>
      <c r="L74" s="93"/>
      <c r="M74" s="94"/>
      <c r="N74" s="93"/>
      <c r="O74" s="94"/>
      <c r="P74" s="93"/>
      <c r="Q74" s="94"/>
      <c r="R74" s="93"/>
      <c r="S74" s="94"/>
      <c r="T74" s="93"/>
      <c r="U74" s="94"/>
      <c r="V74" s="93"/>
      <c r="W74" s="94"/>
      <c r="X74" s="93"/>
      <c r="Y74" s="94"/>
      <c r="Z74" s="93"/>
      <c r="AA74" s="94"/>
      <c r="AB74" s="93"/>
      <c r="AC74" s="94"/>
      <c r="AD74" s="93"/>
      <c r="AE74" s="94"/>
      <c r="AF74" s="93"/>
      <c r="AG74" s="94"/>
      <c r="AH74" s="93"/>
      <c r="AI74" s="94"/>
      <c r="AJ74" s="93"/>
      <c r="AK74" s="94"/>
      <c r="AL74" s="549">
        <f>AL73+1</f>
        <v>69</v>
      </c>
      <c r="AM74" s="127"/>
      <c r="AN74" s="127"/>
    </row>
    <row r="75" spans="1:40" s="46" customFormat="1" ht="20.25" hidden="1" customHeight="1" x14ac:dyDescent="0.35">
      <c r="A75" s="549">
        <f t="shared" si="6"/>
        <v>70</v>
      </c>
      <c r="B75" s="135" t="s">
        <v>238</v>
      </c>
      <c r="C75" s="48">
        <v>2013</v>
      </c>
      <c r="D75" s="136" t="s">
        <v>239</v>
      </c>
      <c r="E75" s="550">
        <f t="shared" si="7"/>
        <v>0</v>
      </c>
      <c r="F75" s="93"/>
      <c r="G75" s="626"/>
      <c r="H75" s="93"/>
      <c r="I75" s="94"/>
      <c r="J75" s="93"/>
      <c r="K75" s="94"/>
      <c r="L75" s="93"/>
      <c r="M75" s="94"/>
      <c r="N75" s="93"/>
      <c r="O75" s="94"/>
      <c r="P75" s="93"/>
      <c r="Q75" s="94"/>
      <c r="R75" s="93"/>
      <c r="S75" s="94"/>
      <c r="T75" s="93"/>
      <c r="U75" s="94"/>
      <c r="V75" s="93"/>
      <c r="W75" s="94"/>
      <c r="X75" s="93"/>
      <c r="Y75" s="94"/>
      <c r="Z75" s="93"/>
      <c r="AA75" s="94"/>
      <c r="AB75" s="93"/>
      <c r="AC75" s="94"/>
      <c r="AD75" s="93"/>
      <c r="AE75" s="94"/>
      <c r="AF75" s="93"/>
      <c r="AG75" s="94"/>
      <c r="AH75" s="93"/>
      <c r="AI75" s="94"/>
      <c r="AJ75" s="93"/>
      <c r="AK75" s="94"/>
      <c r="AL75" s="549">
        <f>AL74+1</f>
        <v>70</v>
      </c>
      <c r="AM75" s="127"/>
      <c r="AN75" s="127"/>
    </row>
    <row r="76" spans="1:40" s="46" customFormat="1" ht="20.25" hidden="1" customHeight="1" x14ac:dyDescent="0.35">
      <c r="A76" s="549"/>
      <c r="B76" s="140" t="s">
        <v>263</v>
      </c>
      <c r="C76" s="48">
        <v>2013</v>
      </c>
      <c r="D76" s="139" t="s">
        <v>92</v>
      </c>
      <c r="E76" s="550">
        <f t="shared" si="7"/>
        <v>0</v>
      </c>
      <c r="F76" s="93"/>
      <c r="G76" s="626"/>
      <c r="H76" s="93"/>
      <c r="I76" s="94"/>
      <c r="J76" s="93"/>
      <c r="K76" s="94"/>
      <c r="L76" s="93"/>
      <c r="M76" s="94"/>
      <c r="N76" s="93"/>
      <c r="O76" s="94"/>
      <c r="P76" s="93"/>
      <c r="Q76" s="94"/>
      <c r="R76" s="93"/>
      <c r="S76" s="94"/>
      <c r="T76" s="93"/>
      <c r="U76" s="94"/>
      <c r="V76" s="93"/>
      <c r="W76" s="94"/>
      <c r="X76" s="93"/>
      <c r="Y76" s="94"/>
      <c r="Z76" s="93"/>
      <c r="AA76" s="94"/>
      <c r="AB76" s="93"/>
      <c r="AC76" s="94"/>
      <c r="AD76" s="93"/>
      <c r="AE76" s="94"/>
      <c r="AF76" s="93"/>
      <c r="AG76" s="94"/>
      <c r="AH76" s="93"/>
      <c r="AI76" s="94"/>
      <c r="AJ76" s="93"/>
      <c r="AK76" s="94"/>
      <c r="AL76" s="549"/>
      <c r="AM76" s="127"/>
      <c r="AN76" s="127"/>
    </row>
    <row r="77" spans="1:40" s="46" customFormat="1" ht="20.25" hidden="1" customHeight="1" x14ac:dyDescent="0.35">
      <c r="A77" s="549"/>
      <c r="B77" s="104" t="s">
        <v>170</v>
      </c>
      <c r="C77" s="48">
        <v>2013</v>
      </c>
      <c r="D77" s="72" t="s">
        <v>112</v>
      </c>
      <c r="E77" s="550">
        <f t="shared" si="7"/>
        <v>0</v>
      </c>
      <c r="F77" s="93"/>
      <c r="G77" s="626"/>
      <c r="H77" s="93"/>
      <c r="I77" s="94"/>
      <c r="J77" s="93"/>
      <c r="K77" s="94"/>
      <c r="L77" s="93"/>
      <c r="M77" s="94"/>
      <c r="N77" s="93"/>
      <c r="O77" s="94"/>
      <c r="P77" s="93"/>
      <c r="Q77" s="94"/>
      <c r="R77" s="93"/>
      <c r="S77" s="94"/>
      <c r="T77" s="93"/>
      <c r="U77" s="94"/>
      <c r="V77" s="93"/>
      <c r="W77" s="94"/>
      <c r="X77" s="93"/>
      <c r="Y77" s="94"/>
      <c r="Z77" s="93"/>
      <c r="AA77" s="94"/>
      <c r="AB77" s="93"/>
      <c r="AC77" s="94"/>
      <c r="AD77" s="93"/>
      <c r="AE77" s="94"/>
      <c r="AF77" s="93"/>
      <c r="AG77" s="94"/>
      <c r="AH77" s="93"/>
      <c r="AI77" s="94"/>
      <c r="AJ77" s="93"/>
      <c r="AK77" s="94"/>
      <c r="AL77" s="549"/>
      <c r="AM77" s="127"/>
      <c r="AN77" s="127"/>
    </row>
    <row r="78" spans="1:40" s="46" customFormat="1" ht="20.25" hidden="1" customHeight="1" x14ac:dyDescent="0.35">
      <c r="A78" s="549"/>
      <c r="B78" s="135" t="s">
        <v>186</v>
      </c>
      <c r="C78" s="48">
        <v>2013</v>
      </c>
      <c r="D78" s="72" t="s">
        <v>187</v>
      </c>
      <c r="E78" s="550">
        <f t="shared" si="7"/>
        <v>0</v>
      </c>
      <c r="F78" s="93"/>
      <c r="G78" s="626"/>
      <c r="H78" s="93"/>
      <c r="I78" s="94"/>
      <c r="J78" s="93"/>
      <c r="K78" s="94"/>
      <c r="L78" s="93"/>
      <c r="M78" s="94"/>
      <c r="N78" s="93"/>
      <c r="O78" s="94"/>
      <c r="P78" s="93"/>
      <c r="Q78" s="94"/>
      <c r="R78" s="93"/>
      <c r="S78" s="94"/>
      <c r="T78" s="93"/>
      <c r="U78" s="94"/>
      <c r="V78" s="93"/>
      <c r="W78" s="94"/>
      <c r="X78" s="93"/>
      <c r="Y78" s="94"/>
      <c r="Z78" s="93"/>
      <c r="AA78" s="94"/>
      <c r="AB78" s="93"/>
      <c r="AC78" s="94"/>
      <c r="AD78" s="93"/>
      <c r="AE78" s="94"/>
      <c r="AF78" s="93"/>
      <c r="AG78" s="94"/>
      <c r="AH78" s="93"/>
      <c r="AI78" s="94"/>
      <c r="AJ78" s="93"/>
      <c r="AK78" s="94"/>
      <c r="AL78" s="549"/>
      <c r="AM78" s="127"/>
      <c r="AN78" s="127"/>
    </row>
    <row r="79" spans="1:40" s="46" customFormat="1" ht="20.25" hidden="1" customHeight="1" x14ac:dyDescent="0.35">
      <c r="A79" s="549"/>
      <c r="B79" s="140" t="s">
        <v>262</v>
      </c>
      <c r="C79" s="48">
        <v>2013</v>
      </c>
      <c r="D79" s="139" t="s">
        <v>125</v>
      </c>
      <c r="E79" s="550">
        <f t="shared" si="7"/>
        <v>0</v>
      </c>
      <c r="F79" s="93"/>
      <c r="G79" s="626"/>
      <c r="H79" s="93"/>
      <c r="I79" s="94"/>
      <c r="J79" s="93"/>
      <c r="K79" s="94"/>
      <c r="L79" s="93"/>
      <c r="M79" s="94"/>
      <c r="N79" s="93"/>
      <c r="O79" s="94"/>
      <c r="P79" s="93"/>
      <c r="Q79" s="94"/>
      <c r="R79" s="93"/>
      <c r="S79" s="94"/>
      <c r="T79" s="93"/>
      <c r="U79" s="94"/>
      <c r="V79" s="93"/>
      <c r="W79" s="94"/>
      <c r="X79" s="93"/>
      <c r="Y79" s="94"/>
      <c r="Z79" s="93"/>
      <c r="AA79" s="94"/>
      <c r="AB79" s="93"/>
      <c r="AC79" s="94"/>
      <c r="AD79" s="93"/>
      <c r="AE79" s="94"/>
      <c r="AF79" s="93"/>
      <c r="AG79" s="94"/>
      <c r="AH79" s="93"/>
      <c r="AI79" s="94"/>
      <c r="AJ79" s="93"/>
      <c r="AK79" s="94"/>
      <c r="AL79" s="549"/>
      <c r="AM79" s="127"/>
      <c r="AN79" s="127"/>
    </row>
    <row r="80" spans="1:40" s="46" customFormat="1" ht="20.25" hidden="1" customHeight="1" x14ac:dyDescent="0.35">
      <c r="A80" s="549"/>
      <c r="B80" s="180" t="s">
        <v>364</v>
      </c>
      <c r="C80" s="48">
        <v>2013</v>
      </c>
      <c r="D80" s="181" t="s">
        <v>113</v>
      </c>
      <c r="E80" s="550">
        <f t="shared" si="7"/>
        <v>0</v>
      </c>
      <c r="F80" s="93"/>
      <c r="G80" s="626"/>
      <c r="H80" s="93"/>
      <c r="I80" s="94"/>
      <c r="J80" s="93"/>
      <c r="K80" s="94"/>
      <c r="L80" s="93"/>
      <c r="M80" s="94"/>
      <c r="N80" s="93"/>
      <c r="O80" s="94"/>
      <c r="P80" s="93"/>
      <c r="Q80" s="94"/>
      <c r="R80" s="93"/>
      <c r="S80" s="94"/>
      <c r="T80" s="93"/>
      <c r="U80" s="94"/>
      <c r="V80" s="93"/>
      <c r="W80" s="94"/>
      <c r="X80" s="93"/>
      <c r="Y80" s="94"/>
      <c r="Z80" s="93"/>
      <c r="AA80" s="94"/>
      <c r="AB80" s="93"/>
      <c r="AC80" s="94"/>
      <c r="AD80" s="93"/>
      <c r="AE80" s="94"/>
      <c r="AF80" s="93"/>
      <c r="AG80" s="94"/>
      <c r="AH80" s="93"/>
      <c r="AI80" s="94"/>
      <c r="AJ80" s="93"/>
      <c r="AK80" s="94"/>
      <c r="AL80" s="549"/>
      <c r="AM80" s="127"/>
      <c r="AN80" s="127"/>
    </row>
    <row r="81" spans="1:40" s="46" customFormat="1" ht="20.25" hidden="1" customHeight="1" x14ac:dyDescent="0.35">
      <c r="A81" s="549"/>
      <c r="B81" s="459" t="s">
        <v>480</v>
      </c>
      <c r="C81" s="48">
        <v>2014</v>
      </c>
      <c r="D81" s="301" t="s">
        <v>93</v>
      </c>
      <c r="E81" s="550">
        <f t="shared" si="7"/>
        <v>0</v>
      </c>
      <c r="F81" s="93"/>
      <c r="G81" s="626"/>
      <c r="H81" s="93"/>
      <c r="I81" s="94"/>
      <c r="J81" s="93"/>
      <c r="K81" s="94"/>
      <c r="L81" s="93"/>
      <c r="M81" s="94"/>
      <c r="N81" s="93"/>
      <c r="O81" s="94"/>
      <c r="P81" s="93"/>
      <c r="Q81" s="94"/>
      <c r="R81" s="93"/>
      <c r="S81" s="94"/>
      <c r="T81" s="93"/>
      <c r="U81" s="94"/>
      <c r="V81" s="95"/>
      <c r="W81" s="94"/>
      <c r="X81" s="95"/>
      <c r="Y81" s="405"/>
      <c r="Z81" s="95"/>
      <c r="AA81" s="405"/>
      <c r="AB81" s="95"/>
      <c r="AC81" s="405"/>
      <c r="AD81" s="95"/>
      <c r="AE81" s="405"/>
      <c r="AF81" s="95"/>
      <c r="AG81" s="405"/>
      <c r="AH81" s="95"/>
      <c r="AI81" s="405"/>
      <c r="AJ81" s="95"/>
      <c r="AK81" s="405"/>
      <c r="AL81" s="549"/>
      <c r="AM81" s="127"/>
      <c r="AN81" s="127"/>
    </row>
    <row r="82" spans="1:40" s="46" customFormat="1" ht="20.25" hidden="1" customHeight="1" x14ac:dyDescent="0.35">
      <c r="A82" s="549"/>
      <c r="B82" s="319" t="s">
        <v>513</v>
      </c>
      <c r="C82" s="48">
        <v>2014</v>
      </c>
      <c r="D82" s="320" t="s">
        <v>511</v>
      </c>
      <c r="E82" s="550">
        <f t="shared" si="7"/>
        <v>0</v>
      </c>
      <c r="F82" s="93"/>
      <c r="G82" s="626"/>
      <c r="H82" s="93"/>
      <c r="I82" s="94"/>
      <c r="J82" s="93"/>
      <c r="K82" s="94"/>
      <c r="L82" s="93"/>
      <c r="M82" s="94"/>
      <c r="N82" s="93"/>
      <c r="O82" s="94"/>
      <c r="P82" s="93"/>
      <c r="Q82" s="94"/>
      <c r="R82" s="93"/>
      <c r="S82" s="94"/>
      <c r="T82" s="93"/>
      <c r="U82" s="94"/>
      <c r="V82" s="95"/>
      <c r="W82" s="94"/>
      <c r="X82" s="95"/>
      <c r="Y82" s="405"/>
      <c r="Z82" s="95"/>
      <c r="AA82" s="405"/>
      <c r="AB82" s="95"/>
      <c r="AC82" s="405"/>
      <c r="AD82" s="95"/>
      <c r="AE82" s="405"/>
      <c r="AF82" s="95"/>
      <c r="AG82" s="405"/>
      <c r="AH82" s="95"/>
      <c r="AI82" s="405"/>
      <c r="AJ82" s="95"/>
      <c r="AK82" s="405"/>
      <c r="AL82" s="549"/>
      <c r="AM82" s="127"/>
      <c r="AN82" s="127"/>
    </row>
    <row r="83" spans="1:40" s="46" customFormat="1" ht="20.25" hidden="1" customHeight="1" x14ac:dyDescent="0.35">
      <c r="A83" s="549"/>
      <c r="B83" s="115" t="s">
        <v>438</v>
      </c>
      <c r="C83" s="57">
        <v>2014</v>
      </c>
      <c r="D83" s="113" t="s">
        <v>444</v>
      </c>
      <c r="E83" s="550">
        <f t="shared" si="7"/>
        <v>0</v>
      </c>
      <c r="F83" s="93"/>
      <c r="G83" s="626"/>
      <c r="H83" s="93"/>
      <c r="I83" s="94"/>
      <c r="J83" s="93"/>
      <c r="K83" s="94"/>
      <c r="L83" s="93"/>
      <c r="M83" s="94"/>
      <c r="N83" s="93"/>
      <c r="O83" s="94"/>
      <c r="P83" s="93"/>
      <c r="Q83" s="94"/>
      <c r="R83" s="93"/>
      <c r="S83" s="94"/>
      <c r="T83" s="93"/>
      <c r="U83" s="94"/>
      <c r="V83" s="95"/>
      <c r="W83" s="94"/>
      <c r="X83" s="95"/>
      <c r="Y83" s="405"/>
      <c r="Z83" s="95"/>
      <c r="AA83" s="405"/>
      <c r="AB83" s="95"/>
      <c r="AC83" s="405"/>
      <c r="AD83" s="95"/>
      <c r="AE83" s="405"/>
      <c r="AF83" s="95"/>
      <c r="AG83" s="405"/>
      <c r="AH83" s="95"/>
      <c r="AI83" s="405"/>
      <c r="AJ83" s="95"/>
      <c r="AK83" s="405"/>
      <c r="AL83" s="549"/>
      <c r="AM83" s="127"/>
      <c r="AN83" s="127"/>
    </row>
    <row r="84" spans="1:40" s="46" customFormat="1" ht="20.25" hidden="1" customHeight="1" x14ac:dyDescent="0.35">
      <c r="A84" s="549"/>
      <c r="B84" s="431" t="s">
        <v>220</v>
      </c>
      <c r="C84" s="70">
        <v>2013</v>
      </c>
      <c r="D84" s="130" t="s">
        <v>97</v>
      </c>
      <c r="E84" s="550">
        <f t="shared" si="7"/>
        <v>0</v>
      </c>
      <c r="F84" s="93"/>
      <c r="G84" s="626"/>
      <c r="H84" s="93"/>
      <c r="I84" s="94"/>
      <c r="J84" s="93"/>
      <c r="K84" s="94"/>
      <c r="L84" s="93"/>
      <c r="M84" s="94"/>
      <c r="N84" s="93"/>
      <c r="O84" s="94"/>
      <c r="P84" s="93"/>
      <c r="Q84" s="94"/>
      <c r="R84" s="93"/>
      <c r="S84" s="94"/>
      <c r="T84" s="93"/>
      <c r="U84" s="94"/>
      <c r="V84" s="95"/>
      <c r="W84" s="94"/>
      <c r="X84" s="95"/>
      <c r="Y84" s="405"/>
      <c r="Z84" s="95"/>
      <c r="AA84" s="405"/>
      <c r="AB84" s="95"/>
      <c r="AC84" s="405"/>
      <c r="AD84" s="95"/>
      <c r="AE84" s="405"/>
      <c r="AF84" s="95"/>
      <c r="AG84" s="405"/>
      <c r="AH84" s="95"/>
      <c r="AI84" s="405"/>
      <c r="AJ84" s="95"/>
      <c r="AK84" s="405"/>
      <c r="AL84" s="549"/>
      <c r="AM84" s="127"/>
      <c r="AN84" s="127"/>
    </row>
    <row r="85" spans="1:40" s="46" customFormat="1" ht="20.25" hidden="1" customHeight="1" x14ac:dyDescent="0.35">
      <c r="A85" s="549"/>
      <c r="B85" s="417" t="s">
        <v>393</v>
      </c>
      <c r="C85" s="48">
        <v>2013</v>
      </c>
      <c r="D85" s="407" t="s">
        <v>123</v>
      </c>
      <c r="E85" s="550">
        <f t="shared" si="7"/>
        <v>0</v>
      </c>
      <c r="F85" s="95"/>
      <c r="G85" s="672"/>
      <c r="H85" s="95"/>
      <c r="I85" s="405"/>
      <c r="J85" s="95"/>
      <c r="K85" s="405"/>
      <c r="L85" s="95"/>
      <c r="M85" s="405"/>
      <c r="N85" s="95"/>
      <c r="O85" s="405"/>
      <c r="P85" s="95"/>
      <c r="Q85" s="405"/>
      <c r="R85" s="95"/>
      <c r="S85" s="94"/>
      <c r="T85" s="95"/>
      <c r="U85" s="405"/>
      <c r="V85" s="95"/>
      <c r="W85" s="94"/>
      <c r="X85" s="95"/>
      <c r="Y85" s="405"/>
      <c r="Z85" s="95"/>
      <c r="AA85" s="405"/>
      <c r="AB85" s="95"/>
      <c r="AC85" s="405"/>
      <c r="AD85" s="95"/>
      <c r="AE85" s="405"/>
      <c r="AF85" s="95"/>
      <c r="AG85" s="405"/>
      <c r="AH85" s="95"/>
      <c r="AI85" s="405"/>
      <c r="AJ85" s="95"/>
      <c r="AK85" s="405"/>
      <c r="AL85" s="549"/>
      <c r="AM85" s="127"/>
      <c r="AN85" s="127"/>
    </row>
    <row r="86" spans="1:40" s="46" customFormat="1" ht="20.25" customHeight="1" thickBot="1" x14ac:dyDescent="0.4">
      <c r="A86" s="549"/>
      <c r="B86" s="417"/>
      <c r="C86" s="48"/>
      <c r="D86" s="407"/>
      <c r="E86" s="550">
        <f t="shared" ref="E86" si="8">G86+I86+K86+M86+O86+Q86+S86+U86+W86+Y86+AA86+AC86+AE86+AG86+AI86+AK86</f>
        <v>0</v>
      </c>
      <c r="F86" s="93"/>
      <c r="G86" s="626"/>
      <c r="H86" s="93"/>
      <c r="I86" s="94"/>
      <c r="J86" s="93"/>
      <c r="K86" s="94"/>
      <c r="L86" s="93"/>
      <c r="M86" s="94"/>
      <c r="N86" s="93"/>
      <c r="O86" s="94"/>
      <c r="P86" s="93"/>
      <c r="Q86" s="94"/>
      <c r="R86" s="93"/>
      <c r="S86" s="94"/>
      <c r="T86" s="93"/>
      <c r="U86" s="94"/>
      <c r="V86" s="95"/>
      <c r="W86" s="94"/>
      <c r="X86" s="95"/>
      <c r="Y86" s="405"/>
      <c r="Z86" s="95"/>
      <c r="AA86" s="405"/>
      <c r="AB86" s="95"/>
      <c r="AC86" s="405"/>
      <c r="AD86" s="95"/>
      <c r="AE86" s="405"/>
      <c r="AF86" s="95"/>
      <c r="AG86" s="405"/>
      <c r="AH86" s="95"/>
      <c r="AI86" s="405"/>
      <c r="AJ86" s="95"/>
      <c r="AK86" s="405"/>
      <c r="AL86" s="549"/>
      <c r="AM86" s="127"/>
      <c r="AN86" s="127"/>
    </row>
    <row r="87" spans="1:40" s="46" customFormat="1" ht="20.25" customHeight="1" thickBot="1" x14ac:dyDescent="0.4">
      <c r="A87" s="549"/>
      <c r="B87" s="115"/>
      <c r="C87" s="57"/>
      <c r="D87" s="113"/>
      <c r="E87" s="553"/>
      <c r="F87" s="97"/>
      <c r="G87" s="156">
        <f>SUM(G6:G77)</f>
        <v>555</v>
      </c>
      <c r="H87" s="97"/>
      <c r="I87" s="156">
        <f>SUM(I6:I77)</f>
        <v>556.5</v>
      </c>
      <c r="J87" s="97"/>
      <c r="K87" s="156">
        <f>SUM(K6:K77)</f>
        <v>555</v>
      </c>
      <c r="L87" s="97"/>
      <c r="M87" s="156">
        <f>SUM(M6:M77)</f>
        <v>532.5</v>
      </c>
      <c r="N87" s="97"/>
      <c r="O87" s="156">
        <f>SUM(O6:O77)</f>
        <v>465</v>
      </c>
      <c r="P87" s="97"/>
      <c r="Q87" s="156">
        <f>SUM(Q6:Q77)</f>
        <v>556.5</v>
      </c>
      <c r="R87" s="97"/>
      <c r="S87" s="156">
        <f>SUM(S6:S77)</f>
        <v>556.5</v>
      </c>
      <c r="T87" s="97"/>
      <c r="U87" s="156">
        <f>SUM(U6:U77)</f>
        <v>556.50000000000011</v>
      </c>
      <c r="V87" s="97"/>
      <c r="W87" s="156">
        <f>SUM(W6:W77)</f>
        <v>556.5</v>
      </c>
      <c r="X87" s="97"/>
      <c r="Y87" s="156">
        <f>SUM(Y6:Y77)</f>
        <v>0</v>
      </c>
      <c r="Z87" s="97"/>
      <c r="AA87" s="156">
        <f>SUM(AA6:AA77)</f>
        <v>0</v>
      </c>
      <c r="AB87" s="97"/>
      <c r="AC87" s="156">
        <f>SUM(AC6:AC77)</f>
        <v>0</v>
      </c>
      <c r="AD87" s="97"/>
      <c r="AE87" s="156">
        <f>SUM(AE6:AE77)</f>
        <v>0</v>
      </c>
      <c r="AF87" s="97"/>
      <c r="AG87" s="156">
        <f>SUM(AG6:AG77)</f>
        <v>0</v>
      </c>
      <c r="AH87" s="97"/>
      <c r="AI87" s="156">
        <f>SUM(AI6:AI77)</f>
        <v>0</v>
      </c>
      <c r="AJ87" s="97"/>
      <c r="AK87" s="156">
        <f>SUM(AK6:AK77)</f>
        <v>0</v>
      </c>
      <c r="AL87" s="549"/>
      <c r="AM87" s="127"/>
      <c r="AN87" s="127"/>
    </row>
    <row r="88" spans="1:40" ht="33" customHeight="1" thickBot="1" x14ac:dyDescent="0.4"/>
    <row r="89" spans="1:40" ht="44" customHeight="1" thickBot="1" x14ac:dyDescent="0.4">
      <c r="B89" s="856" t="s">
        <v>529</v>
      </c>
      <c r="C89" s="857"/>
      <c r="D89" s="858"/>
      <c r="E89" s="554"/>
      <c r="F89" s="27"/>
      <c r="G89" s="142"/>
      <c r="H89" s="143" t="s">
        <v>271</v>
      </c>
      <c r="I89" s="27"/>
      <c r="J89" s="27"/>
      <c r="K89" s="27"/>
      <c r="L89" s="88"/>
      <c r="M89" s="225"/>
      <c r="N89" s="143" t="s">
        <v>272</v>
      </c>
      <c r="O89" s="45"/>
      <c r="P89" s="18"/>
      <c r="Q89" s="45"/>
      <c r="R89" s="18"/>
      <c r="S89" s="318"/>
      <c r="T89" s="143" t="s">
        <v>302</v>
      </c>
    </row>
    <row r="90" spans="1:40" ht="33" customHeight="1" thickBot="1" x14ac:dyDescent="0.4"/>
    <row r="91" spans="1:40" s="557" customFormat="1" ht="44" customHeight="1" thickBot="1" x14ac:dyDescent="0.4">
      <c r="A91" s="881" t="s">
        <v>310</v>
      </c>
      <c r="B91" s="882"/>
      <c r="C91" s="882"/>
      <c r="D91" s="882"/>
      <c r="E91" s="882"/>
      <c r="F91" s="882"/>
      <c r="G91" s="882"/>
      <c r="H91" s="882"/>
      <c r="I91" s="882"/>
      <c r="J91" s="882"/>
      <c r="K91" s="882"/>
      <c r="L91" s="882"/>
      <c r="M91" s="882"/>
      <c r="N91" s="882"/>
      <c r="O91" s="882"/>
      <c r="P91" s="882"/>
      <c r="Q91" s="882"/>
      <c r="R91" s="882"/>
      <c r="S91" s="882"/>
      <c r="T91" s="882"/>
      <c r="U91" s="882"/>
      <c r="V91" s="882"/>
      <c r="W91" s="882"/>
      <c r="X91" s="882"/>
      <c r="Y91" s="882"/>
      <c r="Z91" s="882"/>
      <c r="AA91" s="882"/>
      <c r="AB91" s="882"/>
      <c r="AC91" s="882"/>
      <c r="AD91" s="882"/>
      <c r="AE91" s="882"/>
      <c r="AF91" s="882"/>
      <c r="AG91" s="882"/>
      <c r="AH91" s="882"/>
      <c r="AI91" s="882"/>
      <c r="AJ91" s="882"/>
      <c r="AK91" s="882"/>
      <c r="AL91" s="882"/>
      <c r="AM91" s="556"/>
      <c r="AN91" s="556"/>
    </row>
    <row r="92" spans="1:40" s="541" customFormat="1" ht="30" customHeight="1" thickBot="1" x14ac:dyDescent="0.4">
      <c r="A92" s="536"/>
      <c r="B92" s="536"/>
      <c r="C92" s="537"/>
      <c r="D92" s="536"/>
      <c r="E92" s="536"/>
      <c r="F92" s="830">
        <v>46075</v>
      </c>
      <c r="G92" s="831"/>
      <c r="H92" s="830">
        <v>46089</v>
      </c>
      <c r="I92" s="831"/>
      <c r="J92" s="830">
        <v>46103</v>
      </c>
      <c r="K92" s="831"/>
      <c r="L92" s="830">
        <v>46124</v>
      </c>
      <c r="M92" s="831"/>
      <c r="N92" s="830">
        <v>46138</v>
      </c>
      <c r="O92" s="831"/>
      <c r="P92" s="830">
        <v>46152</v>
      </c>
      <c r="Q92" s="831"/>
      <c r="R92" s="834">
        <v>46167</v>
      </c>
      <c r="S92" s="835"/>
      <c r="T92" s="834">
        <v>46187</v>
      </c>
      <c r="U92" s="835"/>
      <c r="V92" s="834">
        <v>46215</v>
      </c>
      <c r="W92" s="835"/>
      <c r="X92" s="830"/>
      <c r="Y92" s="831"/>
      <c r="Z92" s="830"/>
      <c r="AA92" s="831"/>
      <c r="AB92" s="830"/>
      <c r="AC92" s="831"/>
      <c r="AD92" s="868"/>
      <c r="AE92" s="869"/>
      <c r="AF92" s="830"/>
      <c r="AG92" s="831"/>
      <c r="AH92" s="830"/>
      <c r="AI92" s="831"/>
      <c r="AJ92" s="868"/>
      <c r="AK92" s="869"/>
      <c r="AL92" s="536"/>
      <c r="AM92" s="540"/>
      <c r="AN92" s="540"/>
    </row>
    <row r="93" spans="1:40" s="541" customFormat="1" ht="70" customHeight="1" thickBot="1" x14ac:dyDescent="0.4">
      <c r="A93" s="886" t="s">
        <v>532</v>
      </c>
      <c r="B93" s="887"/>
      <c r="C93" s="887"/>
      <c r="D93" s="887"/>
      <c r="E93" s="888"/>
      <c r="F93" s="828" t="s">
        <v>528</v>
      </c>
      <c r="G93" s="829"/>
      <c r="H93" s="828" t="s">
        <v>570</v>
      </c>
      <c r="I93" s="829"/>
      <c r="J93" s="828" t="s">
        <v>590</v>
      </c>
      <c r="K93" s="829"/>
      <c r="L93" s="828" t="s">
        <v>597</v>
      </c>
      <c r="M93" s="829"/>
      <c r="N93" s="828" t="s">
        <v>710</v>
      </c>
      <c r="O93" s="829"/>
      <c r="P93" s="828" t="s">
        <v>714</v>
      </c>
      <c r="Q93" s="829"/>
      <c r="R93" s="832" t="s">
        <v>733</v>
      </c>
      <c r="S93" s="833"/>
      <c r="T93" s="832" t="s">
        <v>759</v>
      </c>
      <c r="U93" s="833"/>
      <c r="V93" s="832" t="s">
        <v>780</v>
      </c>
      <c r="W93" s="833"/>
      <c r="X93" s="828"/>
      <c r="Y93" s="829"/>
      <c r="Z93" s="828"/>
      <c r="AA93" s="829"/>
      <c r="AB93" s="828"/>
      <c r="AC93" s="829"/>
      <c r="AD93" s="828"/>
      <c r="AE93" s="829"/>
      <c r="AF93" s="828"/>
      <c r="AG93" s="867"/>
      <c r="AH93" s="828"/>
      <c r="AI93" s="829"/>
      <c r="AJ93" s="828"/>
      <c r="AK93" s="829"/>
      <c r="AL93" s="536"/>
      <c r="AM93" s="540"/>
      <c r="AN93" s="540"/>
    </row>
    <row r="94" spans="1:40" s="541" customFormat="1" ht="28" customHeight="1" thickBot="1" x14ac:dyDescent="0.4">
      <c r="A94" s="542" t="s">
        <v>176</v>
      </c>
      <c r="B94" s="565" t="s">
        <v>2</v>
      </c>
      <c r="C94" s="542" t="s">
        <v>115</v>
      </c>
      <c r="D94" s="546" t="s">
        <v>3</v>
      </c>
      <c r="E94" s="546" t="s">
        <v>4</v>
      </c>
      <c r="F94" s="543" t="s">
        <v>5</v>
      </c>
      <c r="G94" s="546" t="s">
        <v>6</v>
      </c>
      <c r="H94" s="543" t="s">
        <v>5</v>
      </c>
      <c r="I94" s="546" t="s">
        <v>6</v>
      </c>
      <c r="J94" s="543" t="s">
        <v>5</v>
      </c>
      <c r="K94" s="546" t="s">
        <v>6</v>
      </c>
      <c r="L94" s="543" t="s">
        <v>5</v>
      </c>
      <c r="M94" s="546" t="s">
        <v>6</v>
      </c>
      <c r="N94" s="543" t="s">
        <v>5</v>
      </c>
      <c r="O94" s="546" t="s">
        <v>6</v>
      </c>
      <c r="P94" s="543" t="s">
        <v>5</v>
      </c>
      <c r="Q94" s="546" t="s">
        <v>6</v>
      </c>
      <c r="R94" s="543" t="s">
        <v>5</v>
      </c>
      <c r="S94" s="546" t="s">
        <v>6</v>
      </c>
      <c r="T94" s="543" t="s">
        <v>5</v>
      </c>
      <c r="U94" s="546" t="s">
        <v>6</v>
      </c>
      <c r="V94" s="543" t="s">
        <v>5</v>
      </c>
      <c r="W94" s="546" t="s">
        <v>6</v>
      </c>
      <c r="X94" s="543" t="s">
        <v>5</v>
      </c>
      <c r="Y94" s="546" t="s">
        <v>6</v>
      </c>
      <c r="Z94" s="543" t="s">
        <v>5</v>
      </c>
      <c r="AA94" s="546" t="s">
        <v>6</v>
      </c>
      <c r="AB94" s="558" t="s">
        <v>5</v>
      </c>
      <c r="AC94" s="542" t="s">
        <v>6</v>
      </c>
      <c r="AD94" s="558" t="s">
        <v>5</v>
      </c>
      <c r="AE94" s="542" t="s">
        <v>6</v>
      </c>
      <c r="AF94" s="558" t="s">
        <v>5</v>
      </c>
      <c r="AG94" s="542" t="s">
        <v>6</v>
      </c>
      <c r="AH94" s="558" t="s">
        <v>5</v>
      </c>
      <c r="AI94" s="542" t="s">
        <v>6</v>
      </c>
      <c r="AJ94" s="558" t="s">
        <v>5</v>
      </c>
      <c r="AK94" s="542" t="s">
        <v>6</v>
      </c>
      <c r="AL94" s="542" t="s">
        <v>176</v>
      </c>
      <c r="AM94" s="204" t="s">
        <v>217</v>
      </c>
      <c r="AN94" s="205" t="s">
        <v>217</v>
      </c>
    </row>
    <row r="95" spans="1:40" s="46" customFormat="1" ht="21" customHeight="1" x14ac:dyDescent="0.35">
      <c r="A95" s="576">
        <v>1</v>
      </c>
      <c r="B95" s="816" t="s">
        <v>432</v>
      </c>
      <c r="C95" s="361">
        <v>2013</v>
      </c>
      <c r="D95" s="290" t="s">
        <v>43</v>
      </c>
      <c r="E95" s="560">
        <f>G95+I95+K95+M95+O95+Q95+S95+U95+W95+Y95+AA95+AC95+AE95+AG95+AI95+AK95-K95</f>
        <v>536.25</v>
      </c>
      <c r="F95" s="357">
        <v>49</v>
      </c>
      <c r="G95" s="94">
        <v>63.75</v>
      </c>
      <c r="H95" s="357">
        <v>48</v>
      </c>
      <c r="I95" s="94">
        <v>75</v>
      </c>
      <c r="J95" s="357">
        <v>49</v>
      </c>
      <c r="K95" s="626">
        <v>45</v>
      </c>
      <c r="L95" s="357">
        <v>43</v>
      </c>
      <c r="M95" s="94">
        <v>75</v>
      </c>
      <c r="N95" s="357">
        <v>46</v>
      </c>
      <c r="O95" s="94">
        <v>75</v>
      </c>
      <c r="P95" s="357">
        <v>41</v>
      </c>
      <c r="Q95" s="94">
        <v>75</v>
      </c>
      <c r="R95" s="357">
        <v>46</v>
      </c>
      <c r="S95" s="94">
        <v>75</v>
      </c>
      <c r="T95" s="357">
        <v>53</v>
      </c>
      <c r="U95" s="94">
        <v>45</v>
      </c>
      <c r="V95" s="357">
        <v>51</v>
      </c>
      <c r="W95" s="94">
        <v>52.5</v>
      </c>
      <c r="X95" s="357"/>
      <c r="Y95" s="163"/>
      <c r="Z95" s="357"/>
      <c r="AA95" s="163"/>
      <c r="AB95" s="357"/>
      <c r="AC95" s="163"/>
      <c r="AD95" s="357"/>
      <c r="AE95" s="163"/>
      <c r="AF95" s="357"/>
      <c r="AG95" s="163"/>
      <c r="AH95" s="357"/>
      <c r="AI95" s="163"/>
      <c r="AJ95" s="357"/>
      <c r="AK95" s="163"/>
      <c r="AL95" s="559">
        <v>1</v>
      </c>
      <c r="AM95" s="206">
        <v>1</v>
      </c>
      <c r="AN95" s="94">
        <v>75</v>
      </c>
    </row>
    <row r="96" spans="1:40" s="46" customFormat="1" ht="20.25" customHeight="1" x14ac:dyDescent="0.35">
      <c r="A96" s="576">
        <f>A95+1</f>
        <v>2</v>
      </c>
      <c r="B96" s="787" t="s">
        <v>194</v>
      </c>
      <c r="C96" s="48">
        <v>2013</v>
      </c>
      <c r="D96" s="165" t="s">
        <v>97</v>
      </c>
      <c r="E96" s="550">
        <f>G96+I96+K96+M96+O96+Q96+S96+U96+W96+Y96+AA96+AC96+AE96+AG96+AI96+AK96</f>
        <v>446.25</v>
      </c>
      <c r="F96" s="93">
        <v>49</v>
      </c>
      <c r="G96" s="94">
        <v>63.75</v>
      </c>
      <c r="H96" s="93"/>
      <c r="I96" s="626"/>
      <c r="J96" s="93">
        <v>47</v>
      </c>
      <c r="K96" s="94">
        <v>75</v>
      </c>
      <c r="L96" s="93">
        <v>46</v>
      </c>
      <c r="M96" s="94">
        <v>52.5</v>
      </c>
      <c r="N96" s="93">
        <v>50</v>
      </c>
      <c r="O96" s="94">
        <v>52.5</v>
      </c>
      <c r="P96" s="93"/>
      <c r="Q96" s="94"/>
      <c r="R96" s="93">
        <v>48</v>
      </c>
      <c r="S96" s="94">
        <v>52.5</v>
      </c>
      <c r="T96" s="93">
        <v>45</v>
      </c>
      <c r="U96" s="94">
        <v>75</v>
      </c>
      <c r="V96" s="93">
        <v>42</v>
      </c>
      <c r="W96" s="94">
        <v>75</v>
      </c>
      <c r="X96" s="93"/>
      <c r="Y96" s="94"/>
      <c r="Z96" s="93"/>
      <c r="AA96" s="94"/>
      <c r="AB96" s="93"/>
      <c r="AC96" s="94"/>
      <c r="AD96" s="93"/>
      <c r="AE96" s="94"/>
      <c r="AF96" s="93"/>
      <c r="AG96" s="94"/>
      <c r="AH96" s="93"/>
      <c r="AI96" s="94"/>
      <c r="AJ96" s="93"/>
      <c r="AK96" s="94"/>
      <c r="AL96" s="559">
        <f>AL95+1</f>
        <v>2</v>
      </c>
      <c r="AM96" s="207">
        <f>AM95+1</f>
        <v>2</v>
      </c>
      <c r="AN96" s="94">
        <v>52.5</v>
      </c>
    </row>
    <row r="97" spans="1:40" s="46" customFormat="1" ht="20.25" customHeight="1" x14ac:dyDescent="0.35">
      <c r="A97" s="576">
        <f t="shared" ref="A97:A118" si="9">A96+1</f>
        <v>3</v>
      </c>
      <c r="B97" s="277" t="s">
        <v>425</v>
      </c>
      <c r="C97" s="48">
        <v>2014</v>
      </c>
      <c r="D97" s="432" t="s">
        <v>59</v>
      </c>
      <c r="E97" s="550">
        <f>G97+I97+K97+M97+O97+Q97+S97+U97+W97+Y97+AA97+AC97+AE97+AG97+AI97+AK97-Q97</f>
        <v>230.25</v>
      </c>
      <c r="F97" s="93">
        <v>63</v>
      </c>
      <c r="G97" s="94">
        <v>37.5</v>
      </c>
      <c r="H97" s="93">
        <v>56</v>
      </c>
      <c r="I97" s="94">
        <v>52.5</v>
      </c>
      <c r="J97" s="93">
        <v>55</v>
      </c>
      <c r="K97" s="94">
        <v>30</v>
      </c>
      <c r="L97" s="93">
        <v>56</v>
      </c>
      <c r="M97" s="94">
        <v>30</v>
      </c>
      <c r="N97" s="93">
        <v>63</v>
      </c>
      <c r="O97" s="94">
        <v>37.5</v>
      </c>
      <c r="P97" s="93">
        <v>65</v>
      </c>
      <c r="Q97" s="626">
        <v>22.5</v>
      </c>
      <c r="R97" s="93">
        <v>53</v>
      </c>
      <c r="S97" s="94">
        <v>33.75</v>
      </c>
      <c r="T97" s="93">
        <v>67</v>
      </c>
      <c r="U97" s="94">
        <v>9</v>
      </c>
      <c r="V97" s="93"/>
      <c r="W97" s="94"/>
      <c r="X97" s="93"/>
      <c r="Y97" s="94"/>
      <c r="Z97" s="93"/>
      <c r="AA97" s="94"/>
      <c r="AB97" s="93"/>
      <c r="AC97" s="94"/>
      <c r="AD97" s="93"/>
      <c r="AE97" s="94"/>
      <c r="AF97" s="93"/>
      <c r="AG97" s="94"/>
      <c r="AH97" s="93"/>
      <c r="AI97" s="94"/>
      <c r="AJ97" s="93"/>
      <c r="AK97" s="94"/>
      <c r="AL97" s="559">
        <f t="shared" ref="AL97:AL118" si="10">AL96+1</f>
        <v>3</v>
      </c>
      <c r="AM97" s="206">
        <f t="shared" ref="AM97:AM104" si="11">AM96+1</f>
        <v>3</v>
      </c>
      <c r="AN97" s="94">
        <v>37.5</v>
      </c>
    </row>
    <row r="98" spans="1:40" s="46" customFormat="1" ht="20.25" customHeight="1" x14ac:dyDescent="0.35">
      <c r="A98" s="576">
        <f t="shared" si="9"/>
        <v>4</v>
      </c>
      <c r="B98" s="172" t="s">
        <v>324</v>
      </c>
      <c r="C98" s="48">
        <v>2014</v>
      </c>
      <c r="D98" s="174" t="s">
        <v>325</v>
      </c>
      <c r="E98" s="550">
        <f t="shared" ref="E98:E109" si="12">G98+I98+K98+M98+O98+Q98+S98+U98+W98+Y98+AA98+AC98+AE98+AG98+AI98+AK98</f>
        <v>213.75</v>
      </c>
      <c r="F98" s="93"/>
      <c r="G98" s="626"/>
      <c r="H98" s="93">
        <v>57</v>
      </c>
      <c r="I98" s="94">
        <v>37.5</v>
      </c>
      <c r="J98" s="93">
        <v>49</v>
      </c>
      <c r="K98" s="94">
        <v>45</v>
      </c>
      <c r="L98" s="93"/>
      <c r="M98" s="94"/>
      <c r="N98" s="93"/>
      <c r="O98" s="94"/>
      <c r="P98" s="93">
        <v>50</v>
      </c>
      <c r="Q98" s="94">
        <v>52.5</v>
      </c>
      <c r="R98" s="93">
        <v>53</v>
      </c>
      <c r="S98" s="94">
        <v>33.75</v>
      </c>
      <c r="T98" s="93">
        <v>53</v>
      </c>
      <c r="U98" s="94">
        <v>45</v>
      </c>
      <c r="V98" s="93"/>
      <c r="W98" s="94"/>
      <c r="X98" s="93"/>
      <c r="Y98" s="94"/>
      <c r="Z98" s="93"/>
      <c r="AA98" s="94"/>
      <c r="AB98" s="93"/>
      <c r="AC98" s="94"/>
      <c r="AD98" s="93"/>
      <c r="AE98" s="94"/>
      <c r="AF98" s="93"/>
      <c r="AG98" s="94"/>
      <c r="AH98" s="93"/>
      <c r="AI98" s="94"/>
      <c r="AJ98" s="93"/>
      <c r="AK98" s="94"/>
      <c r="AL98" s="559">
        <f t="shared" si="10"/>
        <v>4</v>
      </c>
      <c r="AM98" s="207">
        <f t="shared" si="11"/>
        <v>4</v>
      </c>
      <c r="AN98" s="94">
        <v>30</v>
      </c>
    </row>
    <row r="99" spans="1:40" s="46" customFormat="1" ht="20.25" customHeight="1" x14ac:dyDescent="0.35">
      <c r="A99" s="576">
        <f t="shared" si="9"/>
        <v>5</v>
      </c>
      <c r="B99" s="788" t="s">
        <v>706</v>
      </c>
      <c r="C99" s="48">
        <v>2014</v>
      </c>
      <c r="D99" s="498" t="s">
        <v>707</v>
      </c>
      <c r="E99" s="550">
        <f t="shared" si="12"/>
        <v>169.5</v>
      </c>
      <c r="F99" s="93"/>
      <c r="G99" s="626"/>
      <c r="H99" s="93"/>
      <c r="I99" s="94"/>
      <c r="J99" s="93"/>
      <c r="K99" s="94"/>
      <c r="L99" s="93">
        <v>55</v>
      </c>
      <c r="M99" s="94">
        <v>37.5</v>
      </c>
      <c r="N99" s="93">
        <v>70</v>
      </c>
      <c r="O99" s="94">
        <v>22.5</v>
      </c>
      <c r="P99" s="93">
        <v>59</v>
      </c>
      <c r="Q99" s="94">
        <v>37.5</v>
      </c>
      <c r="R99" s="93">
        <v>64</v>
      </c>
      <c r="S99" s="94">
        <v>12</v>
      </c>
      <c r="T99" s="93">
        <v>61</v>
      </c>
      <c r="U99" s="94">
        <v>30</v>
      </c>
      <c r="V99" s="93">
        <v>60</v>
      </c>
      <c r="W99" s="94">
        <v>30</v>
      </c>
      <c r="X99" s="93"/>
      <c r="Y99" s="94"/>
      <c r="Z99" s="93"/>
      <c r="AA99" s="94"/>
      <c r="AB99" s="93"/>
      <c r="AC99" s="94"/>
      <c r="AD99" s="93"/>
      <c r="AE99" s="94"/>
      <c r="AF99" s="93"/>
      <c r="AG99" s="94"/>
      <c r="AH99" s="93"/>
      <c r="AI99" s="94"/>
      <c r="AJ99" s="93"/>
      <c r="AK99" s="94"/>
      <c r="AL99" s="559">
        <f t="shared" si="10"/>
        <v>5</v>
      </c>
      <c r="AM99" s="206">
        <f t="shared" si="11"/>
        <v>5</v>
      </c>
      <c r="AN99" s="94">
        <v>22.5</v>
      </c>
    </row>
    <row r="100" spans="1:40" s="46" customFormat="1" ht="22" customHeight="1" x14ac:dyDescent="0.35">
      <c r="A100" s="576">
        <f t="shared" si="9"/>
        <v>6</v>
      </c>
      <c r="B100" s="786" t="s">
        <v>711</v>
      </c>
      <c r="C100" s="48">
        <v>2014</v>
      </c>
      <c r="D100" s="514" t="s">
        <v>93</v>
      </c>
      <c r="E100" s="550">
        <f t="shared" si="12"/>
        <v>71.25</v>
      </c>
      <c r="F100" s="93"/>
      <c r="G100" s="626"/>
      <c r="H100" s="93"/>
      <c r="I100" s="94"/>
      <c r="J100" s="93"/>
      <c r="K100" s="94"/>
      <c r="L100" s="93"/>
      <c r="M100" s="94"/>
      <c r="N100" s="93">
        <v>68</v>
      </c>
      <c r="O100" s="94">
        <v>30</v>
      </c>
      <c r="P100" s="93"/>
      <c r="Q100" s="94"/>
      <c r="R100" s="93"/>
      <c r="S100" s="94"/>
      <c r="T100" s="93">
        <v>62</v>
      </c>
      <c r="U100" s="94">
        <v>18.75</v>
      </c>
      <c r="V100" s="93">
        <v>66</v>
      </c>
      <c r="W100" s="94">
        <v>22.5</v>
      </c>
      <c r="X100" s="93"/>
      <c r="Y100" s="94"/>
      <c r="Z100" s="93"/>
      <c r="AA100" s="94"/>
      <c r="AB100" s="93"/>
      <c r="AC100" s="94"/>
      <c r="AD100" s="93"/>
      <c r="AE100" s="94"/>
      <c r="AF100" s="93"/>
      <c r="AG100" s="94"/>
      <c r="AH100" s="93"/>
      <c r="AI100" s="94"/>
      <c r="AJ100" s="93"/>
      <c r="AK100" s="94"/>
      <c r="AL100" s="559">
        <f t="shared" si="10"/>
        <v>6</v>
      </c>
      <c r="AM100" s="207">
        <f t="shared" si="11"/>
        <v>6</v>
      </c>
      <c r="AN100" s="94">
        <v>15</v>
      </c>
    </row>
    <row r="101" spans="1:40" s="46" customFormat="1" ht="20.25" customHeight="1" x14ac:dyDescent="0.35">
      <c r="A101" s="576">
        <f t="shared" si="9"/>
        <v>7</v>
      </c>
      <c r="B101" s="784" t="s">
        <v>747</v>
      </c>
      <c r="C101" s="48">
        <v>2014</v>
      </c>
      <c r="D101" s="682" t="s">
        <v>707</v>
      </c>
      <c r="E101" s="550">
        <f t="shared" si="12"/>
        <v>65.25</v>
      </c>
      <c r="F101" s="93"/>
      <c r="G101" s="626"/>
      <c r="H101" s="93"/>
      <c r="I101" s="94"/>
      <c r="J101" s="93"/>
      <c r="K101" s="94"/>
      <c r="L101" s="93"/>
      <c r="M101" s="94"/>
      <c r="N101" s="93"/>
      <c r="O101" s="94"/>
      <c r="P101" s="93"/>
      <c r="Q101" s="94"/>
      <c r="R101" s="93">
        <v>65</v>
      </c>
      <c r="S101" s="94">
        <v>9</v>
      </c>
      <c r="T101" s="93">
        <v>62</v>
      </c>
      <c r="U101" s="94">
        <v>18.75</v>
      </c>
      <c r="V101" s="93">
        <v>59</v>
      </c>
      <c r="W101" s="94">
        <v>37.5</v>
      </c>
      <c r="X101" s="93"/>
      <c r="Y101" s="94"/>
      <c r="Z101" s="93"/>
      <c r="AA101" s="94"/>
      <c r="AB101" s="93"/>
      <c r="AC101" s="94"/>
      <c r="AD101" s="93"/>
      <c r="AE101" s="94"/>
      <c r="AF101" s="93"/>
      <c r="AG101" s="94"/>
      <c r="AH101" s="93"/>
      <c r="AI101" s="94"/>
      <c r="AJ101" s="93"/>
      <c r="AK101" s="94"/>
      <c r="AL101" s="559">
        <f t="shared" si="10"/>
        <v>7</v>
      </c>
      <c r="AM101" s="206">
        <f t="shared" si="11"/>
        <v>7</v>
      </c>
      <c r="AN101" s="94">
        <v>12</v>
      </c>
    </row>
    <row r="102" spans="1:40" s="46" customFormat="1" ht="20.25" customHeight="1" x14ac:dyDescent="0.35">
      <c r="A102" s="576">
        <f t="shared" si="9"/>
        <v>8</v>
      </c>
      <c r="B102" s="172" t="s">
        <v>326</v>
      </c>
      <c r="C102" s="48">
        <v>2014</v>
      </c>
      <c r="D102" s="173" t="s">
        <v>133</v>
      </c>
      <c r="E102" s="550">
        <f t="shared" si="12"/>
        <v>64.5</v>
      </c>
      <c r="F102" s="93">
        <v>65</v>
      </c>
      <c r="G102" s="94">
        <v>30</v>
      </c>
      <c r="H102" s="93"/>
      <c r="I102" s="626"/>
      <c r="J102" s="93"/>
      <c r="K102" s="94"/>
      <c r="L102" s="93"/>
      <c r="M102" s="94"/>
      <c r="N102" s="93"/>
      <c r="O102" s="94"/>
      <c r="P102" s="93"/>
      <c r="Q102" s="94"/>
      <c r="R102" s="93">
        <v>58</v>
      </c>
      <c r="S102" s="94">
        <v>22.5</v>
      </c>
      <c r="T102" s="93">
        <v>65</v>
      </c>
      <c r="U102" s="94">
        <v>12</v>
      </c>
      <c r="V102" s="93"/>
      <c r="W102" s="94"/>
      <c r="X102" s="93"/>
      <c r="Y102" s="94"/>
      <c r="Z102" s="93"/>
      <c r="AA102" s="94"/>
      <c r="AB102" s="93"/>
      <c r="AC102" s="94"/>
      <c r="AD102" s="93"/>
      <c r="AE102" s="94"/>
      <c r="AF102" s="93"/>
      <c r="AG102" s="94"/>
      <c r="AH102" s="93"/>
      <c r="AI102" s="94"/>
      <c r="AJ102" s="93"/>
      <c r="AK102" s="94"/>
      <c r="AL102" s="559">
        <f t="shared" si="10"/>
        <v>8</v>
      </c>
      <c r="AM102" s="207">
        <f t="shared" si="11"/>
        <v>8</v>
      </c>
      <c r="AN102" s="94">
        <v>9</v>
      </c>
    </row>
    <row r="103" spans="1:40" s="26" customFormat="1" ht="20.25" customHeight="1" x14ac:dyDescent="0.35">
      <c r="A103" s="576">
        <f t="shared" si="9"/>
        <v>9</v>
      </c>
      <c r="B103" s="339" t="s">
        <v>505</v>
      </c>
      <c r="C103" s="48">
        <v>2014</v>
      </c>
      <c r="D103" s="173" t="s">
        <v>325</v>
      </c>
      <c r="E103" s="550">
        <f t="shared" si="12"/>
        <v>30</v>
      </c>
      <c r="F103" s="93"/>
      <c r="G103" s="626"/>
      <c r="H103" s="93"/>
      <c r="I103" s="94"/>
      <c r="J103" s="93"/>
      <c r="K103" s="94"/>
      <c r="L103" s="93"/>
      <c r="M103" s="94"/>
      <c r="N103" s="93"/>
      <c r="O103" s="94"/>
      <c r="P103" s="93">
        <v>64</v>
      </c>
      <c r="Q103" s="94">
        <v>30</v>
      </c>
      <c r="R103" s="93"/>
      <c r="S103" s="94"/>
      <c r="T103" s="93"/>
      <c r="U103" s="94"/>
      <c r="V103" s="93"/>
      <c r="W103" s="94"/>
      <c r="X103" s="93"/>
      <c r="Y103" s="94"/>
      <c r="Z103" s="93"/>
      <c r="AA103" s="94"/>
      <c r="AB103" s="93"/>
      <c r="AC103" s="94"/>
      <c r="AD103" s="93"/>
      <c r="AE103" s="94"/>
      <c r="AF103" s="93"/>
      <c r="AG103" s="94"/>
      <c r="AH103" s="93"/>
      <c r="AI103" s="94"/>
      <c r="AJ103" s="93"/>
      <c r="AK103" s="94"/>
      <c r="AL103" s="559">
        <f t="shared" si="10"/>
        <v>9</v>
      </c>
      <c r="AM103" s="206">
        <f t="shared" si="11"/>
        <v>9</v>
      </c>
      <c r="AN103" s="94">
        <v>6</v>
      </c>
    </row>
    <row r="104" spans="1:40" s="46" customFormat="1" ht="20.25" customHeight="1" x14ac:dyDescent="0.35">
      <c r="A104" s="576">
        <f t="shared" si="9"/>
        <v>10</v>
      </c>
      <c r="B104" s="785" t="s">
        <v>349</v>
      </c>
      <c r="C104" s="48">
        <v>2014</v>
      </c>
      <c r="D104" s="368" t="s">
        <v>328</v>
      </c>
      <c r="E104" s="550">
        <f t="shared" si="12"/>
        <v>22.5</v>
      </c>
      <c r="F104" s="93"/>
      <c r="G104" s="626"/>
      <c r="H104" s="93"/>
      <c r="I104" s="94"/>
      <c r="J104" s="93"/>
      <c r="K104" s="94"/>
      <c r="L104" s="93">
        <v>58</v>
      </c>
      <c r="M104" s="94">
        <v>22.5</v>
      </c>
      <c r="N104" s="93"/>
      <c r="O104" s="94"/>
      <c r="P104" s="93"/>
      <c r="Q104" s="94"/>
      <c r="R104" s="93"/>
      <c r="S104" s="94"/>
      <c r="T104" s="93"/>
      <c r="U104" s="94"/>
      <c r="V104" s="93"/>
      <c r="W104" s="94"/>
      <c r="X104" s="93"/>
      <c r="Y104" s="94"/>
      <c r="Z104" s="93"/>
      <c r="AA104" s="94"/>
      <c r="AB104" s="93"/>
      <c r="AC104" s="94"/>
      <c r="AD104" s="93"/>
      <c r="AE104" s="94"/>
      <c r="AF104" s="93"/>
      <c r="AG104" s="94"/>
      <c r="AH104" s="93"/>
      <c r="AI104" s="94"/>
      <c r="AJ104" s="93"/>
      <c r="AK104" s="94"/>
      <c r="AL104" s="559">
        <f t="shared" si="10"/>
        <v>10</v>
      </c>
      <c r="AM104" s="207">
        <f t="shared" si="11"/>
        <v>10</v>
      </c>
      <c r="AN104" s="94">
        <v>3</v>
      </c>
    </row>
    <row r="105" spans="1:40" s="46" customFormat="1" ht="20.25" customHeight="1" thickBot="1" x14ac:dyDescent="0.4">
      <c r="A105" s="576">
        <f t="shared" si="9"/>
        <v>11</v>
      </c>
      <c r="B105" s="166" t="s">
        <v>321</v>
      </c>
      <c r="C105" s="48">
        <v>2014</v>
      </c>
      <c r="D105" s="167" t="s">
        <v>112</v>
      </c>
      <c r="E105" s="550">
        <f t="shared" si="12"/>
        <v>22.5</v>
      </c>
      <c r="F105" s="93"/>
      <c r="G105" s="626"/>
      <c r="H105" s="93"/>
      <c r="I105" s="94"/>
      <c r="J105" s="93">
        <v>66</v>
      </c>
      <c r="K105" s="94">
        <v>22.5</v>
      </c>
      <c r="L105" s="93"/>
      <c r="M105" s="94"/>
      <c r="N105" s="93"/>
      <c r="O105" s="94"/>
      <c r="P105" s="93"/>
      <c r="Q105" s="94"/>
      <c r="R105" s="93"/>
      <c r="S105" s="94"/>
      <c r="T105" s="93"/>
      <c r="U105" s="94"/>
      <c r="V105" s="93"/>
      <c r="W105" s="94"/>
      <c r="X105" s="93"/>
      <c r="Y105" s="94"/>
      <c r="Z105" s="93"/>
      <c r="AA105" s="94"/>
      <c r="AB105" s="93"/>
      <c r="AC105" s="94"/>
      <c r="AD105" s="93"/>
      <c r="AE105" s="94"/>
      <c r="AF105" s="93"/>
      <c r="AG105" s="94"/>
      <c r="AH105" s="93"/>
      <c r="AI105" s="94"/>
      <c r="AJ105" s="93"/>
      <c r="AK105" s="94"/>
      <c r="AL105" s="559">
        <f t="shared" si="10"/>
        <v>11</v>
      </c>
      <c r="AM105" s="208"/>
      <c r="AN105" s="209"/>
    </row>
    <row r="106" spans="1:40" s="46" customFormat="1" ht="20.25" customHeight="1" thickBot="1" x14ac:dyDescent="0.4">
      <c r="A106" s="576">
        <f t="shared" si="9"/>
        <v>12</v>
      </c>
      <c r="B106" s="784" t="s">
        <v>748</v>
      </c>
      <c r="C106" s="48">
        <v>2014</v>
      </c>
      <c r="D106" s="682" t="s">
        <v>133</v>
      </c>
      <c r="E106" s="550">
        <f t="shared" si="12"/>
        <v>15</v>
      </c>
      <c r="F106" s="93"/>
      <c r="G106" s="626"/>
      <c r="H106" s="93"/>
      <c r="I106" s="94"/>
      <c r="J106" s="93"/>
      <c r="K106" s="94"/>
      <c r="L106" s="93"/>
      <c r="M106" s="94"/>
      <c r="N106" s="93"/>
      <c r="O106" s="94"/>
      <c r="P106" s="93"/>
      <c r="Q106" s="94"/>
      <c r="R106" s="93">
        <v>62</v>
      </c>
      <c r="S106" s="94">
        <v>15</v>
      </c>
      <c r="T106" s="93">
        <v>72</v>
      </c>
      <c r="U106" s="94">
        <v>0</v>
      </c>
      <c r="V106" s="93"/>
      <c r="W106" s="94"/>
      <c r="X106" s="93"/>
      <c r="Y106" s="94"/>
      <c r="Z106" s="93"/>
      <c r="AA106" s="94"/>
      <c r="AB106" s="93"/>
      <c r="AC106" s="94"/>
      <c r="AD106" s="93"/>
      <c r="AE106" s="94"/>
      <c r="AF106" s="93"/>
      <c r="AG106" s="94"/>
      <c r="AH106" s="93"/>
      <c r="AI106" s="94"/>
      <c r="AJ106" s="93"/>
      <c r="AK106" s="94"/>
      <c r="AL106" s="559">
        <f t="shared" si="10"/>
        <v>12</v>
      </c>
      <c r="AM106" s="202"/>
      <c r="AN106" s="203">
        <f>SUM(AN95:AN105)</f>
        <v>262.5</v>
      </c>
    </row>
    <row r="107" spans="1:40" s="46" customFormat="1" ht="20.25" customHeight="1" x14ac:dyDescent="0.35">
      <c r="A107" s="576">
        <f t="shared" si="9"/>
        <v>13</v>
      </c>
      <c r="B107" s="788" t="s">
        <v>708</v>
      </c>
      <c r="C107" s="48">
        <v>2014</v>
      </c>
      <c r="D107" s="498" t="s">
        <v>93</v>
      </c>
      <c r="E107" s="550">
        <f t="shared" si="12"/>
        <v>15</v>
      </c>
      <c r="F107" s="93"/>
      <c r="G107" s="626"/>
      <c r="H107" s="93"/>
      <c r="I107" s="94"/>
      <c r="J107" s="93"/>
      <c r="K107" s="94"/>
      <c r="L107" s="93">
        <v>59</v>
      </c>
      <c r="M107" s="94">
        <v>15</v>
      </c>
      <c r="N107" s="93"/>
      <c r="O107" s="94"/>
      <c r="P107" s="93"/>
      <c r="Q107" s="94"/>
      <c r="R107" s="93"/>
      <c r="S107" s="94"/>
      <c r="T107" s="93"/>
      <c r="U107" s="94"/>
      <c r="V107" s="93"/>
      <c r="W107" s="94"/>
      <c r="X107" s="93"/>
      <c r="Y107" s="94"/>
      <c r="Z107" s="93"/>
      <c r="AA107" s="94"/>
      <c r="AB107" s="93"/>
      <c r="AC107" s="94"/>
      <c r="AD107" s="93"/>
      <c r="AE107" s="94"/>
      <c r="AF107" s="93"/>
      <c r="AG107" s="94"/>
      <c r="AH107" s="93"/>
      <c r="AI107" s="94"/>
      <c r="AJ107" s="93"/>
      <c r="AK107" s="94"/>
      <c r="AL107" s="559">
        <f t="shared" si="10"/>
        <v>13</v>
      </c>
      <c r="AM107" s="127"/>
      <c r="AN107" s="127"/>
    </row>
    <row r="108" spans="1:40" s="46" customFormat="1" ht="20.25" customHeight="1" x14ac:dyDescent="0.35">
      <c r="A108" s="576">
        <f t="shared" si="9"/>
        <v>14</v>
      </c>
      <c r="B108" s="724" t="s">
        <v>763</v>
      </c>
      <c r="C108" s="48">
        <v>2014</v>
      </c>
      <c r="D108" s="723" t="s">
        <v>445</v>
      </c>
      <c r="E108" s="550">
        <f t="shared" si="12"/>
        <v>6</v>
      </c>
      <c r="F108" s="93"/>
      <c r="G108" s="626"/>
      <c r="H108" s="93"/>
      <c r="I108" s="94"/>
      <c r="J108" s="93"/>
      <c r="K108" s="94"/>
      <c r="L108" s="93"/>
      <c r="M108" s="94"/>
      <c r="N108" s="93"/>
      <c r="O108" s="94"/>
      <c r="P108" s="93"/>
      <c r="Q108" s="94"/>
      <c r="R108" s="93"/>
      <c r="S108" s="94"/>
      <c r="T108" s="93">
        <v>68</v>
      </c>
      <c r="U108" s="94">
        <v>6</v>
      </c>
      <c r="V108" s="93"/>
      <c r="W108" s="94"/>
      <c r="X108" s="93"/>
      <c r="Y108" s="94"/>
      <c r="Z108" s="93"/>
      <c r="AA108" s="94"/>
      <c r="AB108" s="93"/>
      <c r="AC108" s="94"/>
      <c r="AD108" s="93"/>
      <c r="AE108" s="94"/>
      <c r="AF108" s="93"/>
      <c r="AG108" s="94"/>
      <c r="AH108" s="93"/>
      <c r="AI108" s="94"/>
      <c r="AJ108" s="93"/>
      <c r="AK108" s="94"/>
      <c r="AL108" s="559">
        <f t="shared" si="10"/>
        <v>14</v>
      </c>
      <c r="AM108" s="127"/>
      <c r="AN108" s="127"/>
    </row>
    <row r="109" spans="1:40" s="46" customFormat="1" ht="20.25" customHeight="1" thickBot="1" x14ac:dyDescent="0.4">
      <c r="A109" s="576">
        <f t="shared" si="9"/>
        <v>15</v>
      </c>
      <c r="B109" s="724" t="s">
        <v>769</v>
      </c>
      <c r="C109" s="48">
        <v>2014</v>
      </c>
      <c r="D109" s="723" t="s">
        <v>112</v>
      </c>
      <c r="E109" s="550">
        <f t="shared" si="12"/>
        <v>3</v>
      </c>
      <c r="F109" s="93"/>
      <c r="G109" s="626"/>
      <c r="H109" s="93"/>
      <c r="I109" s="94"/>
      <c r="J109" s="93"/>
      <c r="K109" s="94"/>
      <c r="L109" s="93"/>
      <c r="M109" s="94"/>
      <c r="N109" s="93"/>
      <c r="O109" s="94"/>
      <c r="P109" s="93"/>
      <c r="Q109" s="94"/>
      <c r="R109" s="93"/>
      <c r="S109" s="94"/>
      <c r="T109" s="93">
        <v>69</v>
      </c>
      <c r="U109" s="94">
        <v>3</v>
      </c>
      <c r="V109" s="93"/>
      <c r="W109" s="94"/>
      <c r="X109" s="93"/>
      <c r="Y109" s="94"/>
      <c r="Z109" s="93"/>
      <c r="AA109" s="94"/>
      <c r="AB109" s="93"/>
      <c r="AC109" s="94"/>
      <c r="AD109" s="93"/>
      <c r="AE109" s="94"/>
      <c r="AF109" s="93"/>
      <c r="AG109" s="94"/>
      <c r="AH109" s="93"/>
      <c r="AI109" s="94"/>
      <c r="AJ109" s="93"/>
      <c r="AK109" s="94"/>
      <c r="AL109" s="559">
        <f t="shared" si="10"/>
        <v>15</v>
      </c>
      <c r="AM109" s="127"/>
      <c r="AN109" s="127"/>
    </row>
    <row r="110" spans="1:40" s="46" customFormat="1" ht="20.25" hidden="1" customHeight="1" x14ac:dyDescent="0.35">
      <c r="A110" s="576">
        <f t="shared" si="9"/>
        <v>16</v>
      </c>
      <c r="B110" s="789" t="s">
        <v>463</v>
      </c>
      <c r="C110" s="48">
        <v>2014</v>
      </c>
      <c r="D110" s="372" t="s">
        <v>133</v>
      </c>
      <c r="E110" s="550">
        <f t="shared" ref="E110:E120" si="13">G110+I110+K110+M110+O110+Q110+S110+U110+W110+Y110+AA110+AC110+AE110+AG110+AI110+AK110</f>
        <v>0</v>
      </c>
      <c r="F110" s="93"/>
      <c r="G110" s="626"/>
      <c r="H110" s="93"/>
      <c r="I110" s="94"/>
      <c r="J110" s="93"/>
      <c r="K110" s="94"/>
      <c r="L110" s="93"/>
      <c r="M110" s="94"/>
      <c r="N110" s="93"/>
      <c r="O110" s="94"/>
      <c r="P110" s="93"/>
      <c r="Q110" s="94"/>
      <c r="R110" s="93"/>
      <c r="S110" s="94"/>
      <c r="T110" s="93"/>
      <c r="U110" s="94"/>
      <c r="V110" s="93"/>
      <c r="W110" s="94"/>
      <c r="X110" s="93"/>
      <c r="Y110" s="94"/>
      <c r="Z110" s="93"/>
      <c r="AA110" s="94"/>
      <c r="AB110" s="93"/>
      <c r="AC110" s="94"/>
      <c r="AD110" s="93"/>
      <c r="AE110" s="94"/>
      <c r="AF110" s="93"/>
      <c r="AG110" s="94"/>
      <c r="AH110" s="93"/>
      <c r="AI110" s="94"/>
      <c r="AJ110" s="93"/>
      <c r="AK110" s="94"/>
      <c r="AL110" s="559">
        <f t="shared" si="10"/>
        <v>16</v>
      </c>
      <c r="AM110" s="127"/>
      <c r="AN110" s="127"/>
    </row>
    <row r="111" spans="1:40" s="46" customFormat="1" ht="20.25" hidden="1" customHeight="1" x14ac:dyDescent="0.35">
      <c r="A111" s="576">
        <f t="shared" si="9"/>
        <v>17</v>
      </c>
      <c r="B111" s="790" t="s">
        <v>297</v>
      </c>
      <c r="C111" s="48">
        <v>2013</v>
      </c>
      <c r="D111" s="336" t="s">
        <v>298</v>
      </c>
      <c r="E111" s="550">
        <f t="shared" si="13"/>
        <v>0</v>
      </c>
      <c r="F111" s="93"/>
      <c r="G111" s="626"/>
      <c r="H111" s="93"/>
      <c r="I111" s="94"/>
      <c r="J111" s="93"/>
      <c r="K111" s="94"/>
      <c r="L111" s="93"/>
      <c r="M111" s="94"/>
      <c r="N111" s="93"/>
      <c r="O111" s="94"/>
      <c r="P111" s="93"/>
      <c r="Q111" s="94"/>
      <c r="R111" s="93"/>
      <c r="S111" s="94"/>
      <c r="T111" s="93"/>
      <c r="U111" s="94"/>
      <c r="V111" s="93"/>
      <c r="W111" s="94"/>
      <c r="X111" s="93"/>
      <c r="Y111" s="94"/>
      <c r="Z111" s="93"/>
      <c r="AA111" s="94"/>
      <c r="AB111" s="93"/>
      <c r="AC111" s="94"/>
      <c r="AD111" s="93"/>
      <c r="AE111" s="94"/>
      <c r="AF111" s="93"/>
      <c r="AG111" s="94"/>
      <c r="AH111" s="93"/>
      <c r="AI111" s="94"/>
      <c r="AJ111" s="93"/>
      <c r="AK111" s="94"/>
      <c r="AL111" s="559"/>
      <c r="AM111" s="127"/>
      <c r="AN111" s="127"/>
    </row>
    <row r="112" spans="1:40" s="46" customFormat="1" ht="20.25" hidden="1" customHeight="1" x14ac:dyDescent="0.35">
      <c r="A112" s="576">
        <f t="shared" si="9"/>
        <v>18</v>
      </c>
      <c r="B112" s="277" t="s">
        <v>424</v>
      </c>
      <c r="C112" s="48">
        <v>2014</v>
      </c>
      <c r="D112" s="278" t="s">
        <v>113</v>
      </c>
      <c r="E112" s="550">
        <f t="shared" si="13"/>
        <v>0</v>
      </c>
      <c r="F112" s="93"/>
      <c r="G112" s="626"/>
      <c r="H112" s="93"/>
      <c r="I112" s="94"/>
      <c r="J112" s="93"/>
      <c r="K112" s="94"/>
      <c r="L112" s="93"/>
      <c r="M112" s="94"/>
      <c r="N112" s="93"/>
      <c r="O112" s="94"/>
      <c r="P112" s="93"/>
      <c r="Q112" s="94"/>
      <c r="R112" s="93"/>
      <c r="S112" s="94"/>
      <c r="T112" s="93"/>
      <c r="U112" s="94"/>
      <c r="V112" s="93"/>
      <c r="W112" s="94"/>
      <c r="X112" s="93"/>
      <c r="Y112" s="94"/>
      <c r="Z112" s="93"/>
      <c r="AA112" s="94"/>
      <c r="AB112" s="93"/>
      <c r="AC112" s="94"/>
      <c r="AD112" s="93"/>
      <c r="AE112" s="94"/>
      <c r="AF112" s="93"/>
      <c r="AG112" s="94"/>
      <c r="AH112" s="93"/>
      <c r="AI112" s="94"/>
      <c r="AJ112" s="93"/>
      <c r="AK112" s="94"/>
      <c r="AL112" s="559"/>
      <c r="AM112" s="127"/>
      <c r="AN112" s="127"/>
    </row>
    <row r="113" spans="1:40" s="46" customFormat="1" ht="20.25" hidden="1" customHeight="1" x14ac:dyDescent="0.35">
      <c r="A113" s="576">
        <f t="shared" si="9"/>
        <v>19</v>
      </c>
      <c r="B113" s="704" t="s">
        <v>229</v>
      </c>
      <c r="C113" s="48">
        <v>2013</v>
      </c>
      <c r="D113" s="133" t="s">
        <v>133</v>
      </c>
      <c r="E113" s="550">
        <f t="shared" si="13"/>
        <v>0</v>
      </c>
      <c r="F113" s="93"/>
      <c r="G113" s="626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93"/>
      <c r="AE113" s="94"/>
      <c r="AF113" s="93"/>
      <c r="AG113" s="94"/>
      <c r="AH113" s="93"/>
      <c r="AI113" s="94"/>
      <c r="AJ113" s="93"/>
      <c r="AK113" s="94"/>
      <c r="AL113" s="559">
        <f>AL110+1</f>
        <v>17</v>
      </c>
      <c r="AM113" s="127"/>
      <c r="AN113" s="127"/>
    </row>
    <row r="114" spans="1:40" s="46" customFormat="1" ht="20.25" hidden="1" customHeight="1" x14ac:dyDescent="0.35">
      <c r="A114" s="576">
        <f t="shared" si="9"/>
        <v>20</v>
      </c>
      <c r="B114" s="791" t="s">
        <v>269</v>
      </c>
      <c r="C114" s="48">
        <v>2014</v>
      </c>
      <c r="D114" s="369" t="s">
        <v>267</v>
      </c>
      <c r="E114" s="550">
        <f t="shared" si="13"/>
        <v>0</v>
      </c>
      <c r="F114" s="93"/>
      <c r="G114" s="626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4"/>
      <c r="AD114" s="93"/>
      <c r="AE114" s="94"/>
      <c r="AF114" s="93"/>
      <c r="AG114" s="94"/>
      <c r="AH114" s="93"/>
      <c r="AI114" s="94"/>
      <c r="AJ114" s="93"/>
      <c r="AK114" s="94"/>
      <c r="AL114" s="559">
        <f t="shared" si="10"/>
        <v>18</v>
      </c>
      <c r="AM114" s="127"/>
      <c r="AN114" s="127"/>
    </row>
    <row r="115" spans="1:40" s="46" customFormat="1" ht="20.25" hidden="1" customHeight="1" x14ac:dyDescent="0.35">
      <c r="A115" s="576">
        <f t="shared" si="9"/>
        <v>21</v>
      </c>
      <c r="B115" s="104" t="s">
        <v>101</v>
      </c>
      <c r="C115" s="48">
        <v>2013</v>
      </c>
      <c r="D115" s="66" t="s">
        <v>98</v>
      </c>
      <c r="E115" s="550">
        <f t="shared" si="13"/>
        <v>0</v>
      </c>
      <c r="F115" s="93"/>
      <c r="G115" s="626"/>
      <c r="H115" s="93"/>
      <c r="I115" s="94"/>
      <c r="J115" s="93"/>
      <c r="K115" s="94"/>
      <c r="L115" s="93"/>
      <c r="M115" s="94"/>
      <c r="N115" s="93"/>
      <c r="O115" s="94"/>
      <c r="P115" s="93"/>
      <c r="Q115" s="94"/>
      <c r="R115" s="93"/>
      <c r="S115" s="94"/>
      <c r="T115" s="93"/>
      <c r="U115" s="94"/>
      <c r="V115" s="93"/>
      <c r="W115" s="94"/>
      <c r="X115" s="93"/>
      <c r="Y115" s="94"/>
      <c r="Z115" s="93"/>
      <c r="AA115" s="94"/>
      <c r="AB115" s="93"/>
      <c r="AC115" s="94"/>
      <c r="AD115" s="93"/>
      <c r="AE115" s="94"/>
      <c r="AF115" s="93"/>
      <c r="AG115" s="94"/>
      <c r="AH115" s="93"/>
      <c r="AI115" s="94"/>
      <c r="AJ115" s="93"/>
      <c r="AK115" s="94"/>
      <c r="AL115" s="559">
        <f t="shared" si="10"/>
        <v>19</v>
      </c>
      <c r="AM115" s="127"/>
      <c r="AN115" s="127"/>
    </row>
    <row r="116" spans="1:40" s="46" customFormat="1" ht="20.25" hidden="1" customHeight="1" x14ac:dyDescent="0.35">
      <c r="A116" s="576">
        <f t="shared" si="9"/>
        <v>22</v>
      </c>
      <c r="B116" s="792" t="s">
        <v>279</v>
      </c>
      <c r="C116" s="48">
        <v>2013</v>
      </c>
      <c r="D116" s="370" t="s">
        <v>280</v>
      </c>
      <c r="E116" s="550">
        <f t="shared" si="13"/>
        <v>0</v>
      </c>
      <c r="F116" s="93"/>
      <c r="G116" s="626"/>
      <c r="H116" s="93"/>
      <c r="I116" s="94"/>
      <c r="J116" s="93"/>
      <c r="K116" s="94"/>
      <c r="L116" s="93"/>
      <c r="M116" s="94"/>
      <c r="N116" s="93"/>
      <c r="O116" s="94"/>
      <c r="P116" s="93"/>
      <c r="Q116" s="94"/>
      <c r="R116" s="93"/>
      <c r="S116" s="94"/>
      <c r="T116" s="93"/>
      <c r="U116" s="94"/>
      <c r="V116" s="93"/>
      <c r="W116" s="94"/>
      <c r="X116" s="93"/>
      <c r="Y116" s="94"/>
      <c r="Z116" s="93"/>
      <c r="AA116" s="94"/>
      <c r="AB116" s="93"/>
      <c r="AC116" s="94"/>
      <c r="AD116" s="93"/>
      <c r="AE116" s="94"/>
      <c r="AF116" s="93"/>
      <c r="AG116" s="94"/>
      <c r="AH116" s="93"/>
      <c r="AI116" s="94"/>
      <c r="AJ116" s="93"/>
      <c r="AK116" s="94"/>
      <c r="AL116" s="559">
        <f t="shared" si="10"/>
        <v>20</v>
      </c>
      <c r="AM116" s="127"/>
      <c r="AN116" s="127"/>
    </row>
    <row r="117" spans="1:40" s="46" customFormat="1" ht="20.25" hidden="1" customHeight="1" x14ac:dyDescent="0.35">
      <c r="A117" s="576">
        <f t="shared" si="9"/>
        <v>23</v>
      </c>
      <c r="B117" s="793" t="s">
        <v>211</v>
      </c>
      <c r="C117" s="48">
        <v>2014</v>
      </c>
      <c r="D117" s="371" t="s">
        <v>150</v>
      </c>
      <c r="E117" s="550">
        <f t="shared" si="13"/>
        <v>0</v>
      </c>
      <c r="F117" s="93"/>
      <c r="G117" s="626"/>
      <c r="H117" s="93"/>
      <c r="I117" s="94"/>
      <c r="J117" s="93"/>
      <c r="K117" s="94"/>
      <c r="L117" s="93"/>
      <c r="M117" s="94"/>
      <c r="N117" s="93"/>
      <c r="O117" s="94"/>
      <c r="P117" s="93"/>
      <c r="Q117" s="94"/>
      <c r="R117" s="93"/>
      <c r="S117" s="94"/>
      <c r="T117" s="93"/>
      <c r="U117" s="94"/>
      <c r="V117" s="93"/>
      <c r="W117" s="94"/>
      <c r="X117" s="93"/>
      <c r="Y117" s="94"/>
      <c r="Z117" s="93"/>
      <c r="AA117" s="94"/>
      <c r="AB117" s="93"/>
      <c r="AC117" s="94"/>
      <c r="AD117" s="93"/>
      <c r="AE117" s="94"/>
      <c r="AF117" s="93"/>
      <c r="AG117" s="94"/>
      <c r="AH117" s="93"/>
      <c r="AI117" s="94"/>
      <c r="AJ117" s="93"/>
      <c r="AK117" s="94"/>
      <c r="AL117" s="559">
        <f t="shared" si="10"/>
        <v>21</v>
      </c>
      <c r="AM117" s="127"/>
      <c r="AN117" s="127"/>
    </row>
    <row r="118" spans="1:40" s="46" customFormat="1" ht="20.25" hidden="1" customHeight="1" x14ac:dyDescent="0.35">
      <c r="A118" s="576">
        <f t="shared" si="9"/>
        <v>24</v>
      </c>
      <c r="B118" s="789" t="s">
        <v>440</v>
      </c>
      <c r="C118" s="48">
        <v>2014</v>
      </c>
      <c r="D118" s="372" t="s">
        <v>444</v>
      </c>
      <c r="E118" s="550">
        <f t="shared" si="13"/>
        <v>0</v>
      </c>
      <c r="F118" s="93"/>
      <c r="G118" s="626"/>
      <c r="H118" s="93"/>
      <c r="I118" s="94"/>
      <c r="J118" s="93"/>
      <c r="K118" s="94"/>
      <c r="L118" s="93"/>
      <c r="M118" s="94"/>
      <c r="N118" s="93"/>
      <c r="O118" s="94"/>
      <c r="P118" s="93"/>
      <c r="Q118" s="94"/>
      <c r="R118" s="93"/>
      <c r="S118" s="94"/>
      <c r="T118" s="93"/>
      <c r="U118" s="94"/>
      <c r="V118" s="93"/>
      <c r="W118" s="94"/>
      <c r="X118" s="93"/>
      <c r="Y118" s="94"/>
      <c r="Z118" s="93"/>
      <c r="AA118" s="94"/>
      <c r="AB118" s="93"/>
      <c r="AC118" s="94"/>
      <c r="AD118" s="93"/>
      <c r="AE118" s="94"/>
      <c r="AF118" s="93"/>
      <c r="AG118" s="94"/>
      <c r="AH118" s="93"/>
      <c r="AI118" s="94"/>
      <c r="AJ118" s="93"/>
      <c r="AK118" s="94"/>
      <c r="AL118" s="559">
        <f t="shared" si="10"/>
        <v>22</v>
      </c>
      <c r="AM118" s="127"/>
      <c r="AN118" s="127"/>
    </row>
    <row r="119" spans="1:40" s="46" customFormat="1" ht="20.25" hidden="1" customHeight="1" x14ac:dyDescent="0.35">
      <c r="A119" s="576"/>
      <c r="B119" s="343" t="s">
        <v>465</v>
      </c>
      <c r="C119" s="48">
        <v>2014</v>
      </c>
      <c r="D119" s="372" t="s">
        <v>133</v>
      </c>
      <c r="E119" s="550">
        <f t="shared" si="13"/>
        <v>0</v>
      </c>
      <c r="F119" s="93"/>
      <c r="G119" s="626"/>
      <c r="H119" s="93"/>
      <c r="I119" s="94"/>
      <c r="J119" s="93"/>
      <c r="K119" s="94"/>
      <c r="L119" s="93"/>
      <c r="M119" s="94"/>
      <c r="N119" s="93"/>
      <c r="O119" s="94"/>
      <c r="P119" s="93"/>
      <c r="Q119" s="94"/>
      <c r="R119" s="93"/>
      <c r="S119" s="94"/>
      <c r="T119" s="93"/>
      <c r="U119" s="94"/>
      <c r="V119" s="93"/>
      <c r="W119" s="94"/>
      <c r="X119" s="93"/>
      <c r="Y119" s="94"/>
      <c r="Z119" s="93"/>
      <c r="AA119" s="94"/>
      <c r="AB119" s="93"/>
      <c r="AC119" s="94"/>
      <c r="AD119" s="93"/>
      <c r="AE119" s="94"/>
      <c r="AF119" s="93"/>
      <c r="AG119" s="94"/>
      <c r="AH119" s="93"/>
      <c r="AI119" s="94"/>
      <c r="AJ119" s="93"/>
      <c r="AK119" s="94"/>
      <c r="AL119" s="559"/>
      <c r="AM119" s="127"/>
      <c r="AN119" s="127"/>
    </row>
    <row r="120" spans="1:40" s="46" customFormat="1" ht="20.25" hidden="1" customHeight="1" x14ac:dyDescent="0.35">
      <c r="A120" s="576"/>
      <c r="B120" s="115" t="s">
        <v>485</v>
      </c>
      <c r="C120" s="57">
        <v>2013</v>
      </c>
      <c r="D120" s="113" t="s">
        <v>112</v>
      </c>
      <c r="E120" s="550">
        <f t="shared" si="13"/>
        <v>0</v>
      </c>
      <c r="F120" s="93"/>
      <c r="G120" s="626"/>
      <c r="H120" s="93"/>
      <c r="I120" s="94"/>
      <c r="J120" s="93"/>
      <c r="K120" s="94"/>
      <c r="L120" s="93"/>
      <c r="M120" s="94"/>
      <c r="N120" s="93"/>
      <c r="O120" s="94"/>
      <c r="P120" s="93"/>
      <c r="Q120" s="94"/>
      <c r="R120" s="93"/>
      <c r="S120" s="94"/>
      <c r="T120" s="93"/>
      <c r="U120" s="94"/>
      <c r="V120" s="93"/>
      <c r="W120" s="94"/>
      <c r="X120" s="93"/>
      <c r="Y120" s="94"/>
      <c r="Z120" s="93"/>
      <c r="AA120" s="94"/>
      <c r="AB120" s="93"/>
      <c r="AC120" s="94"/>
      <c r="AD120" s="93"/>
      <c r="AE120" s="94"/>
      <c r="AF120" s="93"/>
      <c r="AG120" s="94"/>
      <c r="AH120" s="93"/>
      <c r="AI120" s="94"/>
      <c r="AJ120" s="93"/>
      <c r="AK120" s="94"/>
      <c r="AL120" s="559"/>
      <c r="AM120" s="127"/>
      <c r="AN120" s="127"/>
    </row>
    <row r="121" spans="1:40" s="46" customFormat="1" ht="20.25" hidden="1" customHeight="1" x14ac:dyDescent="0.35">
      <c r="A121" s="576"/>
      <c r="B121" s="792" t="s">
        <v>278</v>
      </c>
      <c r="C121" s="48">
        <v>2013</v>
      </c>
      <c r="D121" s="317" t="s">
        <v>402</v>
      </c>
      <c r="E121" s="550">
        <f>G121+I121+K121+M121+O121+Q121+S121+U121+W121+Y121+AA121+AC121+AE121+AG121+AI121+AK121</f>
        <v>0</v>
      </c>
      <c r="F121" s="93"/>
      <c r="G121" s="626"/>
      <c r="H121" s="93"/>
      <c r="I121" s="94"/>
      <c r="J121" s="93"/>
      <c r="K121" s="94"/>
      <c r="L121" s="93"/>
      <c r="M121" s="94"/>
      <c r="N121" s="93"/>
      <c r="O121" s="94"/>
      <c r="P121" s="93"/>
      <c r="Q121" s="94"/>
      <c r="R121" s="93"/>
      <c r="S121" s="94"/>
      <c r="T121" s="93"/>
      <c r="U121" s="94"/>
      <c r="V121" s="93"/>
      <c r="W121" s="94"/>
      <c r="X121" s="93"/>
      <c r="Y121" s="94"/>
      <c r="Z121" s="93"/>
      <c r="AA121" s="94"/>
      <c r="AB121" s="93"/>
      <c r="AC121" s="94"/>
      <c r="AD121" s="93"/>
      <c r="AE121" s="94"/>
      <c r="AF121" s="93"/>
      <c r="AG121" s="94"/>
      <c r="AH121" s="93"/>
      <c r="AI121" s="94"/>
      <c r="AJ121" s="93"/>
      <c r="AK121" s="94"/>
      <c r="AL121" s="559"/>
      <c r="AM121" s="127"/>
      <c r="AN121" s="127"/>
    </row>
    <row r="122" spans="1:40" s="46" customFormat="1" ht="20.25" hidden="1" customHeight="1" x14ac:dyDescent="0.35">
      <c r="A122" s="576"/>
      <c r="B122" s="794" t="s">
        <v>464</v>
      </c>
      <c r="C122" s="62">
        <v>2014</v>
      </c>
      <c r="D122" s="387" t="s">
        <v>133</v>
      </c>
      <c r="E122" s="550">
        <f>G122+I122+K122+M122+O122+Q122+S122+U122+W122+Y122+AA122+AC122+AE122+AG122+AI122+AK122</f>
        <v>0</v>
      </c>
      <c r="F122" s="95"/>
      <c r="G122" s="672"/>
      <c r="H122" s="95"/>
      <c r="I122" s="405"/>
      <c r="J122" s="95"/>
      <c r="K122" s="405"/>
      <c r="L122" s="95"/>
      <c r="M122" s="405"/>
      <c r="N122" s="95"/>
      <c r="O122" s="405"/>
      <c r="P122" s="95"/>
      <c r="Q122" s="405"/>
      <c r="R122" s="95"/>
      <c r="S122" s="94"/>
      <c r="T122" s="95"/>
      <c r="U122" s="405"/>
      <c r="V122" s="95"/>
      <c r="W122" s="405"/>
      <c r="X122" s="95"/>
      <c r="Y122" s="405"/>
      <c r="Z122" s="95"/>
      <c r="AA122" s="405"/>
      <c r="AB122" s="95"/>
      <c r="AC122" s="405"/>
      <c r="AD122" s="95"/>
      <c r="AE122" s="405"/>
      <c r="AF122" s="95"/>
      <c r="AG122" s="405"/>
      <c r="AH122" s="95"/>
      <c r="AI122" s="405"/>
      <c r="AJ122" s="95"/>
      <c r="AK122" s="405"/>
      <c r="AL122" s="559"/>
      <c r="AM122" s="127"/>
      <c r="AN122" s="127"/>
    </row>
    <row r="123" spans="1:40" s="46" customFormat="1" ht="20.25" hidden="1" customHeight="1" x14ac:dyDescent="0.35">
      <c r="A123" s="576"/>
      <c r="B123" s="795" t="s">
        <v>441</v>
      </c>
      <c r="C123" s="62">
        <v>2014</v>
      </c>
      <c r="D123" s="387" t="s">
        <v>443</v>
      </c>
      <c r="E123" s="550">
        <f>G123+I123+K123+M123+O123+Q123+S123+U123+W123+Y123+AA123+AC123+AE123+AG123+AI123+AK123</f>
        <v>0</v>
      </c>
      <c r="F123" s="95"/>
      <c r="G123" s="672"/>
      <c r="H123" s="95"/>
      <c r="I123" s="405"/>
      <c r="J123" s="95"/>
      <c r="K123" s="405"/>
      <c r="L123" s="95"/>
      <c r="M123" s="405"/>
      <c r="N123" s="95"/>
      <c r="O123" s="405"/>
      <c r="P123" s="95"/>
      <c r="Q123" s="405"/>
      <c r="R123" s="95"/>
      <c r="S123" s="94"/>
      <c r="T123" s="95"/>
      <c r="U123" s="405"/>
      <c r="V123" s="95"/>
      <c r="W123" s="405"/>
      <c r="X123" s="95"/>
      <c r="Y123" s="405"/>
      <c r="Z123" s="95"/>
      <c r="AA123" s="405"/>
      <c r="AB123" s="95"/>
      <c r="AC123" s="405"/>
      <c r="AD123" s="95"/>
      <c r="AE123" s="405"/>
      <c r="AF123" s="95"/>
      <c r="AG123" s="405"/>
      <c r="AH123" s="95"/>
      <c r="AI123" s="405"/>
      <c r="AJ123" s="95"/>
      <c r="AK123" s="405"/>
      <c r="AL123" s="559"/>
      <c r="AM123" s="127"/>
      <c r="AN123" s="127"/>
    </row>
    <row r="124" spans="1:40" s="46" customFormat="1" ht="20.25" hidden="1" customHeight="1" thickBot="1" x14ac:dyDescent="0.4">
      <c r="A124" s="576"/>
      <c r="B124" s="795"/>
      <c r="C124" s="62"/>
      <c r="D124" s="387"/>
      <c r="E124" s="550">
        <f t="shared" ref="E124" si="14">G124+I124+K124+M124+O124+Q124+S124+U124+W124+Y124+AA124+AC124+AE124+AG124+AI124+AK124</f>
        <v>0</v>
      </c>
      <c r="F124" s="95"/>
      <c r="G124" s="672"/>
      <c r="H124" s="95"/>
      <c r="I124" s="405"/>
      <c r="J124" s="95"/>
      <c r="K124" s="405"/>
      <c r="L124" s="95"/>
      <c r="M124" s="405"/>
      <c r="N124" s="95"/>
      <c r="O124" s="405"/>
      <c r="P124" s="95"/>
      <c r="Q124" s="405"/>
      <c r="R124" s="95"/>
      <c r="S124" s="94"/>
      <c r="T124" s="95"/>
      <c r="U124" s="405"/>
      <c r="V124" s="95"/>
      <c r="W124" s="405"/>
      <c r="X124" s="95"/>
      <c r="Y124" s="405"/>
      <c r="Z124" s="95"/>
      <c r="AA124" s="405"/>
      <c r="AB124" s="95"/>
      <c r="AC124" s="405"/>
      <c r="AD124" s="95"/>
      <c r="AE124" s="405"/>
      <c r="AF124" s="95"/>
      <c r="AG124" s="405"/>
      <c r="AH124" s="95"/>
      <c r="AI124" s="405"/>
      <c r="AJ124" s="95"/>
      <c r="AK124" s="405"/>
      <c r="AL124" s="559"/>
      <c r="AM124" s="127"/>
      <c r="AN124" s="127"/>
    </row>
    <row r="125" spans="1:40" s="46" customFormat="1" ht="20.25" customHeight="1" thickBot="1" x14ac:dyDescent="0.4">
      <c r="A125" s="578"/>
      <c r="B125" s="796"/>
      <c r="C125" s="49"/>
      <c r="D125" s="373"/>
      <c r="E125" s="553"/>
      <c r="F125" s="97"/>
      <c r="G125" s="155">
        <f>SUM(G95:G121)</f>
        <v>195</v>
      </c>
      <c r="H125" s="97"/>
      <c r="I125" s="155">
        <f>SUM(I95:I121)</f>
        <v>165</v>
      </c>
      <c r="J125" s="97"/>
      <c r="K125" s="155">
        <f>SUM(K95:K121)</f>
        <v>217.5</v>
      </c>
      <c r="L125" s="97"/>
      <c r="M125" s="155">
        <f>SUM(M95:M121)</f>
        <v>232.5</v>
      </c>
      <c r="N125" s="97"/>
      <c r="O125" s="155">
        <f>SUM(O95:O121)</f>
        <v>217.5</v>
      </c>
      <c r="P125" s="97"/>
      <c r="Q125" s="155">
        <f>SUM(Q95:Q121)</f>
        <v>217.5</v>
      </c>
      <c r="R125" s="97"/>
      <c r="S125" s="155">
        <f>SUM(S95:S121)</f>
        <v>253.5</v>
      </c>
      <c r="T125" s="97"/>
      <c r="U125" s="155">
        <f>SUM(U95:U121)</f>
        <v>262.5</v>
      </c>
      <c r="V125" s="97"/>
      <c r="W125" s="155">
        <f>SUM(W95:W121)</f>
        <v>217.5</v>
      </c>
      <c r="X125" s="97"/>
      <c r="Y125" s="155">
        <f>SUM(Y95:Y121)</f>
        <v>0</v>
      </c>
      <c r="Z125" s="97"/>
      <c r="AA125" s="155">
        <f>SUM(AA95:AA121)</f>
        <v>0</v>
      </c>
      <c r="AB125" s="97"/>
      <c r="AC125" s="155">
        <f>SUM(AC95:AC121)</f>
        <v>0</v>
      </c>
      <c r="AD125" s="97"/>
      <c r="AE125" s="155">
        <f>SUM(AE95:AE121)</f>
        <v>0</v>
      </c>
      <c r="AF125" s="97"/>
      <c r="AG125" s="155">
        <f>SUM(AG95:AG121)</f>
        <v>0</v>
      </c>
      <c r="AH125" s="97"/>
      <c r="AI125" s="155">
        <f>SUM(AI95:AI121)</f>
        <v>0</v>
      </c>
      <c r="AJ125" s="97"/>
      <c r="AK125" s="155">
        <f>SUM(AK95:AK121)</f>
        <v>0</v>
      </c>
      <c r="AL125" s="559"/>
      <c r="AM125" s="127"/>
      <c r="AN125" s="127"/>
    </row>
    <row r="126" spans="1:40" s="46" customFormat="1" ht="20.25" customHeight="1" thickBot="1" x14ac:dyDescent="0.4">
      <c r="A126" s="536"/>
      <c r="B126" s="17"/>
      <c r="C126" s="18"/>
      <c r="D126" s="17"/>
      <c r="E126" s="536"/>
      <c r="F126" s="18"/>
      <c r="G126" s="18"/>
      <c r="H126" s="16"/>
      <c r="I126" s="16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536"/>
      <c r="AM126" s="127"/>
      <c r="AN126" s="127"/>
    </row>
    <row r="127" spans="1:40" ht="29" thickBot="1" x14ac:dyDescent="0.4">
      <c r="B127" s="856" t="s">
        <v>529</v>
      </c>
      <c r="C127" s="857"/>
      <c r="D127" s="858"/>
      <c r="E127" s="554"/>
      <c r="F127" s="27"/>
      <c r="G127" s="142"/>
      <c r="H127" s="143" t="s">
        <v>271</v>
      </c>
      <c r="I127" s="27"/>
      <c r="J127" s="27"/>
      <c r="K127" s="27"/>
      <c r="L127" s="88"/>
      <c r="M127" s="225"/>
      <c r="N127" s="143" t="s">
        <v>272</v>
      </c>
      <c r="O127" s="45"/>
      <c r="P127" s="18"/>
      <c r="Q127" s="45"/>
      <c r="R127" s="18"/>
      <c r="S127" s="158"/>
      <c r="T127" s="143" t="s">
        <v>302</v>
      </c>
      <c r="U127" s="24"/>
      <c r="V127" s="24"/>
      <c r="W127" s="24"/>
    </row>
    <row r="129" ht="46" customHeight="1" x14ac:dyDescent="0.35"/>
  </sheetData>
  <sheetProtection algorithmName="SHA-512" hashValue="YzRD0SACd+THZjJ956LtoemW2mtuXfNCpOXsepX+raYIrXSY5z+6gflOcWGH0K/HVYm4NSJVVDdrDJCMc0t+/A==" saltValue="EaE4p6i805WH4LIim5VWPQ==" spinCount="100000" sheet="1"/>
  <sortState ref="B95:W109">
    <sortCondition descending="1" ref="E95:E109"/>
  </sortState>
  <customSheetViews>
    <customSheetView guid="{58E021BF-97D1-4B64-8CE7-89613EB62F48}" scale="75" showPageBreaks="1" hiddenColumns="1" topLeftCell="B1">
      <pane xSplit="2" topLeftCell="D1" activePane="topRight" state="frozen"/>
      <selection pane="topRight" activeCell="A29" sqref="A29:AB29"/>
      <pageMargins left="0.39370078740157483" right="0.11811023622047245" top="0.11811023622047245" bottom="0.11811023622047245" header="0.19685039370078741" footer="0.15748031496062992"/>
      <pageSetup paperSize="9" scale="45" orientation="portrait" r:id="rId1"/>
    </customSheetView>
  </customSheetViews>
  <mergeCells count="70">
    <mergeCell ref="B4:E4"/>
    <mergeCell ref="B127:D127"/>
    <mergeCell ref="AD93:AE93"/>
    <mergeCell ref="AD92:AE92"/>
    <mergeCell ref="AB92:AC92"/>
    <mergeCell ref="Z93:AA93"/>
    <mergeCell ref="AB93:AC93"/>
    <mergeCell ref="X93:Y93"/>
    <mergeCell ref="L93:M93"/>
    <mergeCell ref="A93:E93"/>
    <mergeCell ref="J93:K93"/>
    <mergeCell ref="F93:G93"/>
    <mergeCell ref="H93:I93"/>
    <mergeCell ref="V93:W93"/>
    <mergeCell ref="N92:O92"/>
    <mergeCell ref="J4:K4"/>
    <mergeCell ref="L4:M4"/>
    <mergeCell ref="N4:O4"/>
    <mergeCell ref="AH4:AI4"/>
    <mergeCell ref="F4:G4"/>
    <mergeCell ref="AF4:AG4"/>
    <mergeCell ref="H4:I4"/>
    <mergeCell ref="P4:Q4"/>
    <mergeCell ref="Z4:AA4"/>
    <mergeCell ref="AB4:AC4"/>
    <mergeCell ref="X4:Y4"/>
    <mergeCell ref="V4:W4"/>
    <mergeCell ref="T4:U4"/>
    <mergeCell ref="B89:D89"/>
    <mergeCell ref="P92:Q92"/>
    <mergeCell ref="T93:U93"/>
    <mergeCell ref="N93:O93"/>
    <mergeCell ref="AF93:AG93"/>
    <mergeCell ref="AF92:AG92"/>
    <mergeCell ref="Z92:AA92"/>
    <mergeCell ref="H92:I92"/>
    <mergeCell ref="J92:K92"/>
    <mergeCell ref="L92:M92"/>
    <mergeCell ref="A91:AL91"/>
    <mergeCell ref="V92:W92"/>
    <mergeCell ref="T92:U92"/>
    <mergeCell ref="P93:Q93"/>
    <mergeCell ref="F92:G92"/>
    <mergeCell ref="X92:Y92"/>
    <mergeCell ref="A1:AL1"/>
    <mergeCell ref="F3:G3"/>
    <mergeCell ref="H3:I3"/>
    <mergeCell ref="J3:K3"/>
    <mergeCell ref="L3:M3"/>
    <mergeCell ref="N3:O3"/>
    <mergeCell ref="AF3:AG3"/>
    <mergeCell ref="AD3:AE3"/>
    <mergeCell ref="AH3:AI3"/>
    <mergeCell ref="AJ3:AK3"/>
    <mergeCell ref="P3:Q3"/>
    <mergeCell ref="Z3:AA3"/>
    <mergeCell ref="X3:Y3"/>
    <mergeCell ref="V3:W3"/>
    <mergeCell ref="T3:U3"/>
    <mergeCell ref="AJ4:AK4"/>
    <mergeCell ref="R3:S3"/>
    <mergeCell ref="AJ93:AK93"/>
    <mergeCell ref="AH93:AI93"/>
    <mergeCell ref="AJ92:AK92"/>
    <mergeCell ref="AH92:AI92"/>
    <mergeCell ref="AB3:AC3"/>
    <mergeCell ref="AD4:AE4"/>
    <mergeCell ref="R93:S93"/>
    <mergeCell ref="R4:S4"/>
    <mergeCell ref="R92:S92"/>
  </mergeCells>
  <hyperlinks>
    <hyperlink ref="B45" r:id="rId2" display="javascript:VerTarjeta (281208,181287,24,1167,28,243,2812091, %22TarJug181287%22)"/>
    <hyperlink ref="B46" r:id="rId3" display="javascript:VerTarjeta (281208,202662,17,1167,28,243,2812091, %22TarJug202662%22)"/>
    <hyperlink ref="B43" r:id="rId4" display="javascript:VerTarjeta (281208,202322,15,1167,28,243,2812091, %22TarJug202322%22)"/>
    <hyperlink ref="B47" r:id="rId5" display="javascript:VerTarjeta (281208,198321,21,1167,28,243,2812091, %22TarJug198321%22)"/>
  </hyperlinks>
  <pageMargins left="0.39370078740157483" right="0.11811023622047245" top="0.11811023622047245" bottom="0.11811023622047245" header="0.19685039370078741" footer="0.15748031496062992"/>
  <pageSetup paperSize="9" scale="45" orientation="portrait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002060"/>
    <pageSetUpPr fitToPage="1"/>
  </sheetPr>
  <dimension ref="A1:AO102"/>
  <sheetViews>
    <sheetView topLeftCell="A14" zoomScale="55" zoomScaleNormal="55" workbookViewId="0">
      <selection activeCell="D14" sqref="D14"/>
    </sheetView>
  </sheetViews>
  <sheetFormatPr baseColWidth="10" defaultColWidth="11.453125" defaultRowHeight="16.5" x14ac:dyDescent="0.35"/>
  <cols>
    <col min="1" max="1" width="6.453125" style="536" bestFit="1" customWidth="1"/>
    <col min="2" max="2" width="24.81640625" style="17" customWidth="1"/>
    <col min="3" max="3" width="6.81640625" style="18" customWidth="1"/>
    <col min="4" max="4" width="35.1796875" style="17" customWidth="1"/>
    <col min="5" max="5" width="8.36328125" style="536" customWidth="1"/>
    <col min="6" max="6" width="8" style="18" customWidth="1"/>
    <col min="7" max="7" width="9.453125" style="18" customWidth="1"/>
    <col min="8" max="15" width="8.6328125" style="17" customWidth="1"/>
    <col min="16" max="16" width="7.453125" style="17" customWidth="1"/>
    <col min="17" max="17" width="9" style="17" customWidth="1"/>
    <col min="18" max="18" width="8.36328125" style="17" customWidth="1"/>
    <col min="19" max="19" width="9" style="17" customWidth="1"/>
    <col min="20" max="20" width="7.1796875" style="18" customWidth="1"/>
    <col min="21" max="21" width="8.81640625" style="18" customWidth="1"/>
    <col min="22" max="22" width="7.1796875" style="17" customWidth="1"/>
    <col min="23" max="23" width="8.81640625" style="17" customWidth="1"/>
    <col min="24" max="24" width="7.1796875" style="17" hidden="1" customWidth="1"/>
    <col min="25" max="25" width="8.81640625" style="17" hidden="1" customWidth="1"/>
    <col min="26" max="27" width="9" style="17" hidden="1" customWidth="1"/>
    <col min="28" max="28" width="7.1796875" style="17" hidden="1" customWidth="1"/>
    <col min="29" max="29" width="8.81640625" style="17" hidden="1" customWidth="1"/>
    <col min="30" max="30" width="7.1796875" style="17" hidden="1" customWidth="1"/>
    <col min="31" max="31" width="9" style="17" hidden="1" customWidth="1"/>
    <col min="32" max="32" width="7.1796875" style="17" hidden="1" customWidth="1"/>
    <col min="33" max="33" width="8.81640625" style="17" hidden="1" customWidth="1"/>
    <col min="34" max="34" width="7.1796875" style="17" hidden="1" customWidth="1"/>
    <col min="35" max="35" width="8.81640625" style="17" hidden="1" customWidth="1"/>
    <col min="36" max="36" width="7.1796875" style="17" hidden="1" customWidth="1"/>
    <col min="37" max="37" width="8.453125" style="17" hidden="1" customWidth="1"/>
    <col min="38" max="38" width="7.1796875" style="536" customWidth="1"/>
    <col min="39" max="39" width="7.36328125" style="17" hidden="1" customWidth="1"/>
    <col min="40" max="40" width="5.1796875" style="17" hidden="1" customWidth="1"/>
    <col min="41" max="41" width="4" style="17" customWidth="1"/>
    <col min="42" max="16384" width="11.453125" style="17"/>
  </cols>
  <sheetData>
    <row r="1" spans="1:40" s="53" customFormat="1" ht="45" x14ac:dyDescent="0.35">
      <c r="A1" s="842" t="s">
        <v>537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I1" s="843"/>
      <c r="AJ1" s="843"/>
      <c r="AK1" s="843"/>
      <c r="AL1" s="843"/>
    </row>
    <row r="2" spans="1:40" ht="10.5" customHeight="1" thickBot="1" x14ac:dyDescent="0.4"/>
    <row r="3" spans="1:40" s="16" customFormat="1" ht="38" customHeight="1" thickBot="1" x14ac:dyDescent="0.4">
      <c r="A3" s="536"/>
      <c r="B3" s="17"/>
      <c r="C3" s="18"/>
      <c r="D3" s="17"/>
      <c r="E3" s="536"/>
      <c r="F3" s="830">
        <v>46075</v>
      </c>
      <c r="G3" s="831"/>
      <c r="H3" s="830">
        <v>46089</v>
      </c>
      <c r="I3" s="831"/>
      <c r="J3" s="830">
        <v>46103</v>
      </c>
      <c r="K3" s="831"/>
      <c r="L3" s="830">
        <v>46124</v>
      </c>
      <c r="M3" s="831"/>
      <c r="N3" s="830">
        <v>46138</v>
      </c>
      <c r="O3" s="831"/>
      <c r="P3" s="830">
        <v>46152</v>
      </c>
      <c r="Q3" s="831"/>
      <c r="R3" s="834">
        <v>46167</v>
      </c>
      <c r="S3" s="835"/>
      <c r="T3" s="834">
        <v>46187</v>
      </c>
      <c r="U3" s="835"/>
      <c r="V3" s="834">
        <v>46215</v>
      </c>
      <c r="W3" s="835"/>
      <c r="X3" s="834"/>
      <c r="Y3" s="835"/>
      <c r="Z3" s="834"/>
      <c r="AA3" s="835"/>
      <c r="AB3" s="834"/>
      <c r="AC3" s="835"/>
      <c r="AD3" s="845"/>
      <c r="AE3" s="846"/>
      <c r="AF3" s="834"/>
      <c r="AG3" s="835"/>
      <c r="AH3" s="834"/>
      <c r="AI3" s="835"/>
      <c r="AJ3" s="845"/>
      <c r="AK3" s="846"/>
      <c r="AL3" s="536"/>
    </row>
    <row r="4" spans="1:40" s="16" customFormat="1" ht="58" customHeight="1" thickBot="1" x14ac:dyDescent="0.4">
      <c r="A4" s="883" t="s">
        <v>533</v>
      </c>
      <c r="B4" s="884"/>
      <c r="C4" s="884"/>
      <c r="D4" s="884"/>
      <c r="E4" s="885"/>
      <c r="F4" s="828" t="s">
        <v>528</v>
      </c>
      <c r="G4" s="829"/>
      <c r="H4" s="828" t="s">
        <v>570</v>
      </c>
      <c r="I4" s="829"/>
      <c r="J4" s="828" t="s">
        <v>590</v>
      </c>
      <c r="K4" s="829"/>
      <c r="L4" s="828" t="s">
        <v>597</v>
      </c>
      <c r="M4" s="829"/>
      <c r="N4" s="828" t="s">
        <v>710</v>
      </c>
      <c r="O4" s="829"/>
      <c r="P4" s="828" t="s">
        <v>714</v>
      </c>
      <c r="Q4" s="829"/>
      <c r="R4" s="832" t="s">
        <v>733</v>
      </c>
      <c r="S4" s="833"/>
      <c r="T4" s="832" t="s">
        <v>759</v>
      </c>
      <c r="U4" s="833"/>
      <c r="V4" s="832" t="s">
        <v>780</v>
      </c>
      <c r="W4" s="833"/>
      <c r="X4" s="853"/>
      <c r="Y4" s="854"/>
      <c r="Z4" s="853"/>
      <c r="AA4" s="854"/>
      <c r="AB4" s="853"/>
      <c r="AC4" s="854"/>
      <c r="AD4" s="853"/>
      <c r="AE4" s="854"/>
      <c r="AF4" s="853"/>
      <c r="AG4" s="855"/>
      <c r="AH4" s="853"/>
      <c r="AI4" s="854"/>
      <c r="AJ4" s="853"/>
      <c r="AK4" s="854"/>
      <c r="AL4" s="541"/>
      <c r="AM4" s="17"/>
      <c r="AN4" s="17"/>
    </row>
    <row r="5" spans="1:40" s="16" customFormat="1" ht="27" customHeight="1" thickBot="1" x14ac:dyDescent="0.4">
      <c r="A5" s="567" t="s">
        <v>176</v>
      </c>
      <c r="B5" s="543" t="s">
        <v>2</v>
      </c>
      <c r="C5" s="544" t="s">
        <v>115</v>
      </c>
      <c r="D5" s="547" t="s">
        <v>3</v>
      </c>
      <c r="E5" s="539" t="s">
        <v>4</v>
      </c>
      <c r="F5" s="75" t="s">
        <v>5</v>
      </c>
      <c r="G5" s="80" t="s">
        <v>6</v>
      </c>
      <c r="H5" s="75" t="s">
        <v>5</v>
      </c>
      <c r="I5" s="80" t="s">
        <v>6</v>
      </c>
      <c r="J5" s="75" t="s">
        <v>5</v>
      </c>
      <c r="K5" s="80" t="s">
        <v>6</v>
      </c>
      <c r="L5" s="75" t="s">
        <v>5</v>
      </c>
      <c r="M5" s="80" t="s">
        <v>6</v>
      </c>
      <c r="N5" s="75" t="s">
        <v>5</v>
      </c>
      <c r="O5" s="80" t="s">
        <v>6</v>
      </c>
      <c r="P5" s="75" t="s">
        <v>5</v>
      </c>
      <c r="Q5" s="80" t="s">
        <v>6</v>
      </c>
      <c r="R5" s="75" t="s">
        <v>5</v>
      </c>
      <c r="S5" s="80" t="s">
        <v>6</v>
      </c>
      <c r="T5" s="75" t="s">
        <v>5</v>
      </c>
      <c r="U5" s="80" t="s">
        <v>6</v>
      </c>
      <c r="V5" s="75" t="s">
        <v>5</v>
      </c>
      <c r="W5" s="80" t="s">
        <v>6</v>
      </c>
      <c r="X5" s="75" t="s">
        <v>5</v>
      </c>
      <c r="Y5" s="80" t="s">
        <v>6</v>
      </c>
      <c r="Z5" s="75" t="s">
        <v>5</v>
      </c>
      <c r="AA5" s="80" t="s">
        <v>6</v>
      </c>
      <c r="AB5" s="75" t="s">
        <v>5</v>
      </c>
      <c r="AC5" s="80" t="s">
        <v>6</v>
      </c>
      <c r="AD5" s="75" t="s">
        <v>5</v>
      </c>
      <c r="AE5" s="80" t="s">
        <v>6</v>
      </c>
      <c r="AF5" s="75" t="s">
        <v>5</v>
      </c>
      <c r="AG5" s="80" t="s">
        <v>6</v>
      </c>
      <c r="AH5" s="75" t="s">
        <v>5</v>
      </c>
      <c r="AI5" s="80" t="s">
        <v>6</v>
      </c>
      <c r="AJ5" s="75" t="s">
        <v>5</v>
      </c>
      <c r="AK5" s="80" t="s">
        <v>6</v>
      </c>
      <c r="AL5" s="546" t="s">
        <v>176</v>
      </c>
      <c r="AM5" s="275" t="s">
        <v>217</v>
      </c>
      <c r="AN5" s="276" t="s">
        <v>217</v>
      </c>
    </row>
    <row r="6" spans="1:40" s="46" customFormat="1" ht="20.25" customHeight="1" x14ac:dyDescent="0.35">
      <c r="A6" s="759">
        <v>1</v>
      </c>
      <c r="B6" s="763" t="s">
        <v>327</v>
      </c>
      <c r="C6" s="722">
        <v>2015</v>
      </c>
      <c r="D6" s="764" t="s">
        <v>106</v>
      </c>
      <c r="E6" s="550">
        <f>G6+I6+K6+M6+O6+Q6+S6+U6+W6+Y6+AA6+AC6+AE6+AG6+AI6+AK6-K6</f>
        <v>1012.5</v>
      </c>
      <c r="F6" s="469">
        <v>36</v>
      </c>
      <c r="G6" s="265">
        <v>150</v>
      </c>
      <c r="H6" s="469">
        <v>31</v>
      </c>
      <c r="I6" s="265">
        <v>150</v>
      </c>
      <c r="J6" s="469">
        <v>40</v>
      </c>
      <c r="K6" s="614">
        <v>75</v>
      </c>
      <c r="L6" s="469">
        <v>31</v>
      </c>
      <c r="M6" s="265">
        <v>150</v>
      </c>
      <c r="N6" s="469">
        <v>42</v>
      </c>
      <c r="O6" s="265">
        <v>90</v>
      </c>
      <c r="P6" s="469">
        <v>42</v>
      </c>
      <c r="Q6" s="265">
        <v>75</v>
      </c>
      <c r="R6" s="469">
        <v>33</v>
      </c>
      <c r="S6" s="265">
        <v>150</v>
      </c>
      <c r="T6" s="469">
        <v>40</v>
      </c>
      <c r="U6" s="265">
        <v>97.5</v>
      </c>
      <c r="V6" s="469">
        <v>34</v>
      </c>
      <c r="W6" s="265">
        <v>150</v>
      </c>
      <c r="X6" s="469"/>
      <c r="Y6" s="265"/>
      <c r="Z6" s="469"/>
      <c r="AA6" s="265"/>
      <c r="AB6" s="469"/>
      <c r="AC6" s="265"/>
      <c r="AD6" s="469"/>
      <c r="AE6" s="265"/>
      <c r="AF6" s="469"/>
      <c r="AG6" s="265"/>
      <c r="AH6" s="469"/>
      <c r="AI6" s="265"/>
      <c r="AJ6" s="469"/>
      <c r="AK6" s="265"/>
      <c r="AL6" s="588">
        <v>1</v>
      </c>
      <c r="AM6" s="274">
        <v>1</v>
      </c>
      <c r="AN6" s="265">
        <v>150</v>
      </c>
    </row>
    <row r="7" spans="1:40" s="46" customFormat="1" ht="20.25" customHeight="1" x14ac:dyDescent="0.35">
      <c r="A7" s="597">
        <v>2</v>
      </c>
      <c r="B7" s="389" t="s">
        <v>127</v>
      </c>
      <c r="C7" s="70">
        <v>2015</v>
      </c>
      <c r="D7" s="67" t="s">
        <v>96</v>
      </c>
      <c r="E7" s="599">
        <f>G7+I7+K7+M7+O7+Q7+S7+U7+W7+Y7+AA7+AC7+AE7+AG7+AI7+AK7</f>
        <v>757.5</v>
      </c>
      <c r="F7" s="378">
        <v>38</v>
      </c>
      <c r="G7" s="176">
        <v>75</v>
      </c>
      <c r="H7" s="378">
        <v>36</v>
      </c>
      <c r="I7" s="176">
        <v>105</v>
      </c>
      <c r="J7" s="378">
        <v>35</v>
      </c>
      <c r="K7" s="176">
        <v>150</v>
      </c>
      <c r="L7" s="378">
        <v>38</v>
      </c>
      <c r="M7" s="176">
        <v>105</v>
      </c>
      <c r="N7" s="378"/>
      <c r="O7" s="615"/>
      <c r="P7" s="378">
        <v>39</v>
      </c>
      <c r="Q7" s="265">
        <v>127.5</v>
      </c>
      <c r="R7" s="378">
        <v>41</v>
      </c>
      <c r="S7" s="176">
        <v>52.5</v>
      </c>
      <c r="T7" s="378">
        <v>40</v>
      </c>
      <c r="U7" s="176">
        <v>97.5</v>
      </c>
      <c r="V7" s="378">
        <v>42</v>
      </c>
      <c r="W7" s="176">
        <v>45</v>
      </c>
      <c r="X7" s="378"/>
      <c r="Y7" s="176"/>
      <c r="Z7" s="378"/>
      <c r="AA7" s="176"/>
      <c r="AB7" s="378"/>
      <c r="AC7" s="176"/>
      <c r="AD7" s="378"/>
      <c r="AE7" s="176"/>
      <c r="AF7" s="378"/>
      <c r="AG7" s="176"/>
      <c r="AH7" s="378"/>
      <c r="AI7" s="176"/>
      <c r="AJ7" s="378"/>
      <c r="AK7" s="176"/>
      <c r="AL7" s="576">
        <v>2</v>
      </c>
      <c r="AM7" s="201">
        <f t="shared" ref="AM7:AM19" si="0">AM6+1</f>
        <v>2</v>
      </c>
      <c r="AN7" s="176">
        <v>105</v>
      </c>
    </row>
    <row r="8" spans="1:40" s="46" customFormat="1" ht="20.25" customHeight="1" x14ac:dyDescent="0.35">
      <c r="A8" s="597">
        <v>3</v>
      </c>
      <c r="B8" s="244" t="s">
        <v>295</v>
      </c>
      <c r="C8" s="70">
        <v>2016</v>
      </c>
      <c r="D8" s="67" t="s">
        <v>161</v>
      </c>
      <c r="E8" s="599">
        <f>G8+I8+K8+M8+O8+Q8+S8+U8+W8+Y8+AA8+AC8+AE8+AG8+AI8+AK8-I8</f>
        <v>720</v>
      </c>
      <c r="F8" s="378">
        <v>37</v>
      </c>
      <c r="G8" s="176">
        <v>105</v>
      </c>
      <c r="H8" s="378">
        <v>43</v>
      </c>
      <c r="I8" s="615">
        <v>20.25</v>
      </c>
      <c r="J8" s="378">
        <v>41</v>
      </c>
      <c r="K8" s="176">
        <v>60</v>
      </c>
      <c r="L8" s="378">
        <v>41</v>
      </c>
      <c r="M8" s="176">
        <v>60</v>
      </c>
      <c r="N8" s="378">
        <v>38</v>
      </c>
      <c r="O8" s="176">
        <v>150</v>
      </c>
      <c r="P8" s="378">
        <v>39</v>
      </c>
      <c r="Q8" s="176">
        <v>127.5</v>
      </c>
      <c r="R8" s="378">
        <v>40</v>
      </c>
      <c r="S8" s="176">
        <v>75</v>
      </c>
      <c r="T8" s="378">
        <v>40</v>
      </c>
      <c r="U8" s="176">
        <v>97.5</v>
      </c>
      <c r="V8" s="378">
        <v>42</v>
      </c>
      <c r="W8" s="176">
        <v>45</v>
      </c>
      <c r="X8" s="378"/>
      <c r="Y8" s="176"/>
      <c r="Z8" s="378"/>
      <c r="AA8" s="176"/>
      <c r="AB8" s="378"/>
      <c r="AC8" s="176"/>
      <c r="AD8" s="378"/>
      <c r="AE8" s="176"/>
      <c r="AF8" s="378"/>
      <c r="AG8" s="176"/>
      <c r="AH8" s="378"/>
      <c r="AI8" s="176"/>
      <c r="AJ8" s="378"/>
      <c r="AK8" s="176"/>
      <c r="AL8" s="576">
        <v>3</v>
      </c>
      <c r="AM8" s="200">
        <f t="shared" si="0"/>
        <v>3</v>
      </c>
      <c r="AN8" s="176">
        <v>75</v>
      </c>
    </row>
    <row r="9" spans="1:40" s="46" customFormat="1" ht="20.25" customHeight="1" x14ac:dyDescent="0.35">
      <c r="A9" s="597">
        <v>4</v>
      </c>
      <c r="B9" s="344" t="s">
        <v>427</v>
      </c>
      <c r="C9" s="48">
        <v>2016</v>
      </c>
      <c r="D9" s="278" t="s">
        <v>288</v>
      </c>
      <c r="E9" s="599">
        <f>G9+I9+K9+M9+O9+Q9+S9+U9+W9+Y9+AA9+AC9+AE9+AG9+AI9+AK9-Q9</f>
        <v>472.5</v>
      </c>
      <c r="F9" s="378">
        <v>39</v>
      </c>
      <c r="G9" s="176">
        <v>52.5</v>
      </c>
      <c r="H9" s="378">
        <v>40</v>
      </c>
      <c r="I9" s="176">
        <v>60</v>
      </c>
      <c r="J9" s="378">
        <v>39</v>
      </c>
      <c r="K9" s="176">
        <v>105</v>
      </c>
      <c r="L9" s="378">
        <v>41</v>
      </c>
      <c r="M9" s="176">
        <v>75</v>
      </c>
      <c r="N9" s="378">
        <v>42</v>
      </c>
      <c r="O9" s="176">
        <v>90</v>
      </c>
      <c r="P9" s="378">
        <v>49</v>
      </c>
      <c r="Q9" s="615">
        <v>18</v>
      </c>
      <c r="R9" s="378"/>
      <c r="S9" s="176"/>
      <c r="T9" s="378">
        <v>42</v>
      </c>
      <c r="U9" s="176">
        <v>45</v>
      </c>
      <c r="V9" s="378">
        <v>42</v>
      </c>
      <c r="W9" s="176">
        <v>45</v>
      </c>
      <c r="X9" s="378"/>
      <c r="Y9" s="176"/>
      <c r="Z9" s="378"/>
      <c r="AA9" s="176"/>
      <c r="AB9" s="378"/>
      <c r="AC9" s="176"/>
      <c r="AD9" s="378"/>
      <c r="AE9" s="176"/>
      <c r="AF9" s="378"/>
      <c r="AG9" s="176"/>
      <c r="AH9" s="378"/>
      <c r="AI9" s="176"/>
      <c r="AJ9" s="378"/>
      <c r="AK9" s="176"/>
      <c r="AL9" s="576">
        <v>4</v>
      </c>
      <c r="AM9" s="200">
        <f t="shared" si="0"/>
        <v>4</v>
      </c>
      <c r="AN9" s="176">
        <v>60</v>
      </c>
    </row>
    <row r="10" spans="1:40" s="46" customFormat="1" ht="20.25" customHeight="1" x14ac:dyDescent="0.35">
      <c r="A10" s="597">
        <v>5</v>
      </c>
      <c r="B10" s="389" t="s">
        <v>221</v>
      </c>
      <c r="C10" s="70">
        <v>2015</v>
      </c>
      <c r="D10" s="67" t="s">
        <v>133</v>
      </c>
      <c r="E10" s="599">
        <f>G10+I10+K10+M10+O10+Q10+S10+U10+W10+Y10+AA10+AC10+AE10+AG10+AI10+AK10</f>
        <v>457.5</v>
      </c>
      <c r="F10" s="378">
        <v>39</v>
      </c>
      <c r="G10" s="176">
        <v>52.5</v>
      </c>
      <c r="H10" s="378">
        <v>42</v>
      </c>
      <c r="I10" s="176">
        <v>37.5</v>
      </c>
      <c r="J10" s="378"/>
      <c r="K10" s="615"/>
      <c r="L10" s="378"/>
      <c r="M10" s="176"/>
      <c r="N10" s="378"/>
      <c r="O10" s="176"/>
      <c r="P10" s="378">
        <v>45</v>
      </c>
      <c r="Q10" s="176">
        <v>60</v>
      </c>
      <c r="R10" s="378">
        <v>37</v>
      </c>
      <c r="S10" s="176">
        <v>105</v>
      </c>
      <c r="T10" s="378">
        <v>40</v>
      </c>
      <c r="U10" s="176">
        <v>97.5</v>
      </c>
      <c r="V10" s="378">
        <v>38</v>
      </c>
      <c r="W10" s="176">
        <v>105</v>
      </c>
      <c r="X10" s="378"/>
      <c r="Y10" s="176"/>
      <c r="Z10" s="378"/>
      <c r="AA10" s="176"/>
      <c r="AB10" s="378"/>
      <c r="AC10" s="176"/>
      <c r="AD10" s="378"/>
      <c r="AE10" s="176"/>
      <c r="AF10" s="378"/>
      <c r="AG10" s="176"/>
      <c r="AH10" s="378"/>
      <c r="AI10" s="176"/>
      <c r="AJ10" s="378"/>
      <c r="AK10" s="176"/>
      <c r="AL10" s="576">
        <v>5</v>
      </c>
      <c r="AM10" s="201">
        <f t="shared" si="0"/>
        <v>5</v>
      </c>
      <c r="AN10" s="176">
        <v>45</v>
      </c>
    </row>
    <row r="11" spans="1:40" s="46" customFormat="1" ht="20.25" customHeight="1" x14ac:dyDescent="0.35">
      <c r="A11" s="597">
        <v>6</v>
      </c>
      <c r="B11" s="244" t="s">
        <v>348</v>
      </c>
      <c r="C11" s="48">
        <v>2016</v>
      </c>
      <c r="D11" s="372" t="s">
        <v>100</v>
      </c>
      <c r="E11" s="599">
        <f>G11+I11+K11+M11+O11+Q11+S11+U11+W11+Y11+AA11+AC11+AE11+AG11+AI11+AK11-Q11</f>
        <v>233</v>
      </c>
      <c r="F11" s="378">
        <v>44</v>
      </c>
      <c r="G11" s="176">
        <v>30</v>
      </c>
      <c r="H11" s="378">
        <v>43</v>
      </c>
      <c r="I11" s="176">
        <v>20.25</v>
      </c>
      <c r="J11" s="378">
        <v>47</v>
      </c>
      <c r="K11" s="176">
        <v>26.25</v>
      </c>
      <c r="L11" s="378">
        <v>45</v>
      </c>
      <c r="M11" s="176">
        <v>30</v>
      </c>
      <c r="N11" s="378">
        <v>45</v>
      </c>
      <c r="O11" s="176">
        <v>52.5</v>
      </c>
      <c r="P11" s="378">
        <v>54</v>
      </c>
      <c r="Q11" s="615">
        <v>6</v>
      </c>
      <c r="R11" s="378">
        <v>41</v>
      </c>
      <c r="S11" s="176">
        <v>52.5</v>
      </c>
      <c r="T11" s="378">
        <v>53</v>
      </c>
      <c r="U11" s="758">
        <v>6.5</v>
      </c>
      <c r="V11" s="378">
        <v>49</v>
      </c>
      <c r="W11" s="176">
        <v>15</v>
      </c>
      <c r="X11" s="378"/>
      <c r="Y11" s="176"/>
      <c r="Z11" s="378"/>
      <c r="AA11" s="176"/>
      <c r="AB11" s="378"/>
      <c r="AC11" s="176"/>
      <c r="AD11" s="378"/>
      <c r="AE11" s="176"/>
      <c r="AF11" s="378"/>
      <c r="AG11" s="176"/>
      <c r="AH11" s="378"/>
      <c r="AI11" s="176"/>
      <c r="AJ11" s="378"/>
      <c r="AK11" s="176"/>
      <c r="AL11" s="576">
        <v>6</v>
      </c>
      <c r="AM11" s="201">
        <f t="shared" si="0"/>
        <v>6</v>
      </c>
      <c r="AN11" s="176">
        <v>30</v>
      </c>
    </row>
    <row r="12" spans="1:40" s="46" customFormat="1" ht="20.25" customHeight="1" x14ac:dyDescent="0.35">
      <c r="A12" s="597">
        <v>7</v>
      </c>
      <c r="B12" s="244" t="s">
        <v>294</v>
      </c>
      <c r="C12" s="70">
        <v>2015</v>
      </c>
      <c r="D12" s="522" t="s">
        <v>123</v>
      </c>
      <c r="E12" s="599">
        <f t="shared" ref="E12:E43" si="1">G12+I12+K12+M12+O12+Q12+S12+U12+W12+Y12+AA12+AC12+AE12+AG12+AI12+AK12</f>
        <v>208.5</v>
      </c>
      <c r="F12" s="378"/>
      <c r="G12" s="616"/>
      <c r="H12" s="378">
        <v>46</v>
      </c>
      <c r="I12" s="176">
        <v>12</v>
      </c>
      <c r="J12" s="378">
        <v>45</v>
      </c>
      <c r="K12" s="176">
        <v>45</v>
      </c>
      <c r="L12" s="378">
        <v>42</v>
      </c>
      <c r="M12" s="176">
        <v>45</v>
      </c>
      <c r="N12" s="378"/>
      <c r="O12" s="176"/>
      <c r="P12" s="378">
        <v>50</v>
      </c>
      <c r="Q12" s="176">
        <v>13.5</v>
      </c>
      <c r="R12" s="378"/>
      <c r="S12" s="176"/>
      <c r="T12" s="378">
        <v>46</v>
      </c>
      <c r="U12" s="176">
        <v>18</v>
      </c>
      <c r="V12" s="378">
        <v>40</v>
      </c>
      <c r="W12" s="176">
        <v>75</v>
      </c>
      <c r="X12" s="378"/>
      <c r="Y12" s="176"/>
      <c r="Z12" s="378"/>
      <c r="AA12" s="176"/>
      <c r="AB12" s="378"/>
      <c r="AC12" s="176"/>
      <c r="AD12" s="378"/>
      <c r="AE12" s="176"/>
      <c r="AF12" s="378"/>
      <c r="AG12" s="176"/>
      <c r="AH12" s="378"/>
      <c r="AI12" s="176"/>
      <c r="AJ12" s="378"/>
      <c r="AK12" s="176"/>
      <c r="AL12" s="576">
        <v>7</v>
      </c>
      <c r="AM12" s="200">
        <f t="shared" si="0"/>
        <v>7</v>
      </c>
      <c r="AN12" s="176">
        <v>22.5</v>
      </c>
    </row>
    <row r="13" spans="1:40" s="46" customFormat="1" ht="20.25" customHeight="1" x14ac:dyDescent="0.35">
      <c r="A13" s="597">
        <v>8</v>
      </c>
      <c r="B13" s="460" t="s">
        <v>299</v>
      </c>
      <c r="C13" s="48">
        <v>2016</v>
      </c>
      <c r="D13" s="336" t="s">
        <v>100</v>
      </c>
      <c r="E13" s="599">
        <f t="shared" si="1"/>
        <v>138</v>
      </c>
      <c r="F13" s="378"/>
      <c r="G13" s="616"/>
      <c r="H13" s="378">
        <v>50</v>
      </c>
      <c r="I13" s="176">
        <v>4.5</v>
      </c>
      <c r="J13" s="378">
        <v>47</v>
      </c>
      <c r="K13" s="176">
        <v>26.25</v>
      </c>
      <c r="L13" s="378">
        <v>51</v>
      </c>
      <c r="M13" s="176">
        <v>15</v>
      </c>
      <c r="N13" s="378">
        <v>45</v>
      </c>
      <c r="O13" s="176">
        <v>52.5</v>
      </c>
      <c r="P13" s="378"/>
      <c r="Q13" s="176"/>
      <c r="R13" s="378">
        <v>53</v>
      </c>
      <c r="S13" s="176">
        <v>3.75</v>
      </c>
      <c r="T13" s="378">
        <v>50</v>
      </c>
      <c r="U13" s="176">
        <v>13.5</v>
      </c>
      <c r="V13" s="378">
        <v>44</v>
      </c>
      <c r="W13" s="176">
        <v>22.5</v>
      </c>
      <c r="X13" s="378"/>
      <c r="Y13" s="280"/>
      <c r="Z13" s="378"/>
      <c r="AA13" s="280"/>
      <c r="AB13" s="378"/>
      <c r="AC13" s="280"/>
      <c r="AD13" s="378"/>
      <c r="AE13" s="280"/>
      <c r="AF13" s="378"/>
      <c r="AG13" s="280"/>
      <c r="AH13" s="378"/>
      <c r="AI13" s="280"/>
      <c r="AJ13" s="378"/>
      <c r="AK13" s="280"/>
      <c r="AL13" s="576">
        <v>8</v>
      </c>
      <c r="AM13" s="201">
        <f t="shared" si="0"/>
        <v>8</v>
      </c>
      <c r="AN13" s="176">
        <v>18</v>
      </c>
    </row>
    <row r="14" spans="1:40" s="46" customFormat="1" ht="20.25" customHeight="1" x14ac:dyDescent="0.35">
      <c r="A14" s="597">
        <v>9</v>
      </c>
      <c r="B14" s="234" t="s">
        <v>242</v>
      </c>
      <c r="C14" s="48">
        <v>2016</v>
      </c>
      <c r="D14" s="136" t="s">
        <v>97</v>
      </c>
      <c r="E14" s="599">
        <f t="shared" si="1"/>
        <v>108.5</v>
      </c>
      <c r="F14" s="378">
        <v>50</v>
      </c>
      <c r="G14" s="615">
        <v>7.5</v>
      </c>
      <c r="H14" s="378">
        <v>48</v>
      </c>
      <c r="I14" s="176">
        <v>7.5</v>
      </c>
      <c r="J14" s="378">
        <v>55</v>
      </c>
      <c r="K14" s="176">
        <v>12</v>
      </c>
      <c r="L14" s="378">
        <v>52</v>
      </c>
      <c r="M14" s="176">
        <v>12</v>
      </c>
      <c r="N14" s="378">
        <v>60</v>
      </c>
      <c r="O14" s="176">
        <v>18</v>
      </c>
      <c r="P14" s="378">
        <v>46</v>
      </c>
      <c r="Q14" s="176">
        <v>45</v>
      </c>
      <c r="R14" s="378"/>
      <c r="S14" s="280"/>
      <c r="T14" s="378">
        <v>53</v>
      </c>
      <c r="U14" s="758">
        <v>6.5</v>
      </c>
      <c r="V14" s="378"/>
      <c r="W14" s="176"/>
      <c r="X14" s="378"/>
      <c r="Y14" s="176"/>
      <c r="Z14" s="378"/>
      <c r="AA14" s="176"/>
      <c r="AB14" s="378"/>
      <c r="AC14" s="176"/>
      <c r="AD14" s="378"/>
      <c r="AE14" s="176"/>
      <c r="AF14" s="378"/>
      <c r="AG14" s="176"/>
      <c r="AH14" s="378"/>
      <c r="AI14" s="176"/>
      <c r="AJ14" s="378"/>
      <c r="AK14" s="176"/>
      <c r="AL14" s="576">
        <v>9</v>
      </c>
      <c r="AM14" s="200">
        <f t="shared" si="0"/>
        <v>9</v>
      </c>
      <c r="AN14" s="176">
        <v>15</v>
      </c>
    </row>
    <row r="15" spans="1:40" s="46" customFormat="1" ht="20" customHeight="1" x14ac:dyDescent="0.35">
      <c r="A15" s="597">
        <v>10</v>
      </c>
      <c r="B15" s="309" t="s">
        <v>496</v>
      </c>
      <c r="C15" s="48">
        <v>2016</v>
      </c>
      <c r="D15" s="308" t="s">
        <v>123</v>
      </c>
      <c r="E15" s="599">
        <f t="shared" si="1"/>
        <v>108</v>
      </c>
      <c r="F15" s="378"/>
      <c r="G15" s="640"/>
      <c r="H15" s="378">
        <v>48</v>
      </c>
      <c r="I15" s="176">
        <v>7.5</v>
      </c>
      <c r="J15" s="378">
        <v>51</v>
      </c>
      <c r="K15" s="176">
        <v>18</v>
      </c>
      <c r="L15" s="378"/>
      <c r="M15" s="176"/>
      <c r="N15" s="378">
        <v>49</v>
      </c>
      <c r="O15" s="176">
        <v>30</v>
      </c>
      <c r="P15" s="378">
        <v>48</v>
      </c>
      <c r="Q15" s="176">
        <v>22.5</v>
      </c>
      <c r="R15" s="378"/>
      <c r="S15" s="176"/>
      <c r="T15" s="378">
        <v>44</v>
      </c>
      <c r="U15" s="176">
        <v>30</v>
      </c>
      <c r="V15" s="378"/>
      <c r="W15" s="176"/>
      <c r="X15" s="378"/>
      <c r="Y15" s="176"/>
      <c r="Z15" s="378"/>
      <c r="AA15" s="176"/>
      <c r="AB15" s="378"/>
      <c r="AC15" s="176"/>
      <c r="AD15" s="378"/>
      <c r="AE15" s="176"/>
      <c r="AF15" s="378"/>
      <c r="AG15" s="176"/>
      <c r="AH15" s="378"/>
      <c r="AI15" s="176"/>
      <c r="AJ15" s="378"/>
      <c r="AK15" s="176"/>
      <c r="AL15" s="576">
        <v>10</v>
      </c>
      <c r="AM15" s="201">
        <f t="shared" si="0"/>
        <v>10</v>
      </c>
      <c r="AN15" s="176">
        <v>12</v>
      </c>
    </row>
    <row r="16" spans="1:40" s="46" customFormat="1" ht="20" customHeight="1" x14ac:dyDescent="0.35">
      <c r="A16" s="597">
        <v>11</v>
      </c>
      <c r="B16" s="245" t="s">
        <v>396</v>
      </c>
      <c r="C16" s="48">
        <v>2015</v>
      </c>
      <c r="D16" s="224" t="s">
        <v>148</v>
      </c>
      <c r="E16" s="599">
        <f t="shared" si="1"/>
        <v>90.75</v>
      </c>
      <c r="F16" s="378">
        <v>51</v>
      </c>
      <c r="G16" s="176">
        <v>3.75</v>
      </c>
      <c r="H16" s="378"/>
      <c r="I16" s="616"/>
      <c r="J16" s="378"/>
      <c r="K16" s="176"/>
      <c r="L16" s="378"/>
      <c r="M16" s="280"/>
      <c r="N16" s="378"/>
      <c r="O16" s="176"/>
      <c r="P16" s="378">
        <v>47</v>
      </c>
      <c r="Q16" s="176">
        <v>30</v>
      </c>
      <c r="R16" s="378">
        <v>50</v>
      </c>
      <c r="S16" s="176">
        <v>16.5</v>
      </c>
      <c r="T16" s="378">
        <v>45</v>
      </c>
      <c r="U16" s="176">
        <v>22.5</v>
      </c>
      <c r="V16" s="378">
        <v>48</v>
      </c>
      <c r="W16" s="176">
        <v>18</v>
      </c>
      <c r="X16" s="378"/>
      <c r="Y16" s="176"/>
      <c r="Z16" s="378"/>
      <c r="AA16" s="176"/>
      <c r="AB16" s="378"/>
      <c r="AC16" s="176"/>
      <c r="AD16" s="378"/>
      <c r="AE16" s="176"/>
      <c r="AF16" s="378"/>
      <c r="AG16" s="176"/>
      <c r="AH16" s="378"/>
      <c r="AI16" s="176"/>
      <c r="AJ16" s="378"/>
      <c r="AK16" s="176"/>
      <c r="AL16" s="576">
        <v>11</v>
      </c>
      <c r="AM16" s="200">
        <f t="shared" si="0"/>
        <v>11</v>
      </c>
      <c r="AN16" s="176">
        <v>9</v>
      </c>
    </row>
    <row r="17" spans="1:40" s="46" customFormat="1" ht="20" customHeight="1" x14ac:dyDescent="0.35">
      <c r="A17" s="597">
        <v>12</v>
      </c>
      <c r="B17" s="236" t="s">
        <v>330</v>
      </c>
      <c r="C17" s="48">
        <v>2016</v>
      </c>
      <c r="D17" s="173" t="s">
        <v>133</v>
      </c>
      <c r="E17" s="599">
        <f t="shared" si="1"/>
        <v>82.5</v>
      </c>
      <c r="F17" s="378">
        <v>50</v>
      </c>
      <c r="G17" s="176">
        <v>7.5</v>
      </c>
      <c r="H17" s="378">
        <v>39</v>
      </c>
      <c r="I17" s="176">
        <v>75</v>
      </c>
      <c r="J17" s="378"/>
      <c r="K17" s="615"/>
      <c r="L17" s="378"/>
      <c r="M17" s="176"/>
      <c r="N17" s="378"/>
      <c r="O17" s="280"/>
      <c r="P17" s="378"/>
      <c r="Q17" s="176"/>
      <c r="R17" s="378"/>
      <c r="S17" s="176"/>
      <c r="T17" s="378"/>
      <c r="U17" s="176"/>
      <c r="V17" s="378"/>
      <c r="W17" s="176"/>
      <c r="X17" s="378"/>
      <c r="Y17" s="280"/>
      <c r="Z17" s="378"/>
      <c r="AA17" s="280"/>
      <c r="AB17" s="378"/>
      <c r="AC17" s="280"/>
      <c r="AD17" s="378"/>
      <c r="AE17" s="280"/>
      <c r="AF17" s="378"/>
      <c r="AG17" s="280"/>
      <c r="AH17" s="378"/>
      <c r="AI17" s="280"/>
      <c r="AJ17" s="378"/>
      <c r="AK17" s="280"/>
      <c r="AL17" s="576">
        <v>12</v>
      </c>
      <c r="AM17" s="201">
        <f t="shared" si="0"/>
        <v>12</v>
      </c>
      <c r="AN17" s="176">
        <v>6</v>
      </c>
    </row>
    <row r="18" spans="1:40" s="46" customFormat="1" ht="20" customHeight="1" x14ac:dyDescent="0.35">
      <c r="A18" s="597">
        <v>12</v>
      </c>
      <c r="B18" s="284" t="s">
        <v>442</v>
      </c>
      <c r="C18" s="48">
        <v>2016</v>
      </c>
      <c r="D18" s="520" t="s">
        <v>123</v>
      </c>
      <c r="E18" s="599">
        <f t="shared" si="1"/>
        <v>77.25</v>
      </c>
      <c r="F18" s="378"/>
      <c r="G18" s="616"/>
      <c r="H18" s="378">
        <v>51</v>
      </c>
      <c r="I18" s="176">
        <v>2.25</v>
      </c>
      <c r="J18" s="378">
        <v>57</v>
      </c>
      <c r="K18" s="176">
        <v>6</v>
      </c>
      <c r="L18" s="378">
        <v>51</v>
      </c>
      <c r="M18" s="176">
        <v>18</v>
      </c>
      <c r="N18" s="378">
        <v>59</v>
      </c>
      <c r="O18" s="176">
        <v>22.5</v>
      </c>
      <c r="P18" s="378">
        <v>50</v>
      </c>
      <c r="Q18" s="176">
        <v>13.5</v>
      </c>
      <c r="R18" s="378">
        <v>52</v>
      </c>
      <c r="S18" s="176">
        <v>7.5</v>
      </c>
      <c r="T18" s="378">
        <v>56</v>
      </c>
      <c r="U18" s="176">
        <v>1.5</v>
      </c>
      <c r="V18" s="378">
        <v>57</v>
      </c>
      <c r="W18" s="176">
        <v>6</v>
      </c>
      <c r="X18" s="378"/>
      <c r="Y18" s="379"/>
      <c r="Z18" s="378"/>
      <c r="AA18" s="379"/>
      <c r="AB18" s="378"/>
      <c r="AC18" s="379"/>
      <c r="AD18" s="378"/>
      <c r="AE18" s="379"/>
      <c r="AF18" s="378"/>
      <c r="AG18" s="379"/>
      <c r="AH18" s="378"/>
      <c r="AI18" s="379"/>
      <c r="AJ18" s="378"/>
      <c r="AK18" s="379"/>
      <c r="AL18" s="576">
        <v>14</v>
      </c>
      <c r="AM18" s="200">
        <f t="shared" si="0"/>
        <v>13</v>
      </c>
      <c r="AN18" s="176">
        <v>4.5</v>
      </c>
    </row>
    <row r="19" spans="1:40" s="46" customFormat="1" ht="20" customHeight="1" x14ac:dyDescent="0.35">
      <c r="A19" s="597">
        <v>15</v>
      </c>
      <c r="B19" s="236" t="s">
        <v>331</v>
      </c>
      <c r="C19" s="48">
        <v>2016</v>
      </c>
      <c r="D19" s="173" t="s">
        <v>133</v>
      </c>
      <c r="E19" s="599">
        <f t="shared" si="1"/>
        <v>64.5</v>
      </c>
      <c r="F19" s="378">
        <v>48</v>
      </c>
      <c r="G19" s="176">
        <v>18</v>
      </c>
      <c r="H19" s="378">
        <v>42</v>
      </c>
      <c r="I19" s="176">
        <v>37.5</v>
      </c>
      <c r="J19" s="378"/>
      <c r="K19" s="615"/>
      <c r="L19" s="378"/>
      <c r="M19" s="176"/>
      <c r="N19" s="378"/>
      <c r="O19" s="176"/>
      <c r="P19" s="378">
        <v>51</v>
      </c>
      <c r="Q19" s="176">
        <v>9</v>
      </c>
      <c r="R19" s="378">
        <v>60</v>
      </c>
      <c r="S19" s="280">
        <v>0</v>
      </c>
      <c r="T19" s="378"/>
      <c r="U19" s="379"/>
      <c r="V19" s="378"/>
      <c r="W19" s="176"/>
      <c r="X19" s="378"/>
      <c r="Y19" s="176"/>
      <c r="Z19" s="378"/>
      <c r="AA19" s="176"/>
      <c r="AB19" s="378"/>
      <c r="AC19" s="176"/>
      <c r="AD19" s="378"/>
      <c r="AE19" s="176"/>
      <c r="AF19" s="378"/>
      <c r="AG19" s="176"/>
      <c r="AH19" s="378"/>
      <c r="AI19" s="176"/>
      <c r="AJ19" s="378"/>
      <c r="AK19" s="176"/>
      <c r="AL19" s="576">
        <v>15</v>
      </c>
      <c r="AM19" s="201">
        <f t="shared" si="0"/>
        <v>14</v>
      </c>
      <c r="AN19" s="176">
        <v>3</v>
      </c>
    </row>
    <row r="20" spans="1:40" s="46" customFormat="1" ht="20" customHeight="1" x14ac:dyDescent="0.35">
      <c r="A20" s="597">
        <v>16</v>
      </c>
      <c r="B20" s="244" t="s">
        <v>180</v>
      </c>
      <c r="C20" s="70">
        <v>2015</v>
      </c>
      <c r="D20" s="67" t="s">
        <v>161</v>
      </c>
      <c r="E20" s="599">
        <f t="shared" si="1"/>
        <v>51</v>
      </c>
      <c r="F20" s="378">
        <v>45</v>
      </c>
      <c r="G20" s="106">
        <v>22.5</v>
      </c>
      <c r="H20" s="378">
        <v>53</v>
      </c>
      <c r="I20" s="106">
        <v>0</v>
      </c>
      <c r="J20" s="378">
        <v>52</v>
      </c>
      <c r="K20" s="106">
        <v>15</v>
      </c>
      <c r="L20" s="378"/>
      <c r="M20" s="617"/>
      <c r="N20" s="378"/>
      <c r="O20" s="94"/>
      <c r="P20" s="378"/>
      <c r="Q20" s="176"/>
      <c r="R20" s="378"/>
      <c r="S20" s="176"/>
      <c r="T20" s="378">
        <v>50</v>
      </c>
      <c r="U20" s="176">
        <v>13.5</v>
      </c>
      <c r="V20" s="378"/>
      <c r="W20" s="176"/>
      <c r="X20" s="378"/>
      <c r="Y20" s="106"/>
      <c r="Z20" s="378"/>
      <c r="AA20" s="106"/>
      <c r="AB20" s="378"/>
      <c r="AC20" s="106"/>
      <c r="AD20" s="378"/>
      <c r="AE20" s="106"/>
      <c r="AF20" s="378"/>
      <c r="AG20" s="106"/>
      <c r="AH20" s="378"/>
      <c r="AI20" s="106"/>
      <c r="AJ20" s="378"/>
      <c r="AK20" s="106"/>
      <c r="AL20" s="576">
        <v>16</v>
      </c>
      <c r="AM20" s="200">
        <v>15</v>
      </c>
      <c r="AN20" s="176">
        <v>1.5</v>
      </c>
    </row>
    <row r="21" spans="1:40" s="46" customFormat="1" ht="20" customHeight="1" thickBot="1" x14ac:dyDescent="0.4">
      <c r="A21" s="597">
        <v>17</v>
      </c>
      <c r="B21" s="286" t="s">
        <v>466</v>
      </c>
      <c r="C21" s="48">
        <v>2016</v>
      </c>
      <c r="D21" s="288" t="s">
        <v>133</v>
      </c>
      <c r="E21" s="599">
        <f t="shared" si="1"/>
        <v>36</v>
      </c>
      <c r="F21" s="378">
        <v>49</v>
      </c>
      <c r="G21" s="106">
        <v>13.5</v>
      </c>
      <c r="H21" s="378"/>
      <c r="I21" s="617"/>
      <c r="J21" s="378"/>
      <c r="K21" s="94"/>
      <c r="L21" s="378"/>
      <c r="M21" s="106"/>
      <c r="N21" s="378"/>
      <c r="O21" s="94"/>
      <c r="P21" s="378"/>
      <c r="Q21" s="106"/>
      <c r="R21" s="378">
        <v>49</v>
      </c>
      <c r="S21" s="176">
        <v>22.5</v>
      </c>
      <c r="T21" s="378"/>
      <c r="U21" s="106"/>
      <c r="V21" s="378"/>
      <c r="W21" s="106"/>
      <c r="X21" s="378"/>
      <c r="Y21" s="106"/>
      <c r="Z21" s="378"/>
      <c r="AA21" s="106"/>
      <c r="AB21" s="378"/>
      <c r="AC21" s="106"/>
      <c r="AD21" s="378"/>
      <c r="AE21" s="106"/>
      <c r="AF21" s="378"/>
      <c r="AG21" s="106"/>
      <c r="AH21" s="378"/>
      <c r="AI21" s="106"/>
      <c r="AJ21" s="378"/>
      <c r="AK21" s="106"/>
      <c r="AL21" s="576">
        <v>17</v>
      </c>
      <c r="AM21" s="202"/>
      <c r="AN21" s="203">
        <f>SUM(AN6:AN20)</f>
        <v>556.5</v>
      </c>
    </row>
    <row r="22" spans="1:40" s="46" customFormat="1" ht="20" customHeight="1" x14ac:dyDescent="0.35">
      <c r="A22" s="597">
        <v>18</v>
      </c>
      <c r="B22" s="390" t="s">
        <v>408</v>
      </c>
      <c r="C22" s="48">
        <v>2015</v>
      </c>
      <c r="D22" s="523" t="s">
        <v>434</v>
      </c>
      <c r="E22" s="599">
        <f t="shared" si="1"/>
        <v>32.25</v>
      </c>
      <c r="F22" s="378">
        <v>51</v>
      </c>
      <c r="G22" s="106">
        <v>3.75</v>
      </c>
      <c r="H22" s="378"/>
      <c r="I22" s="641"/>
      <c r="J22" s="378"/>
      <c r="K22" s="106"/>
      <c r="L22" s="378"/>
      <c r="M22" s="106"/>
      <c r="N22" s="378"/>
      <c r="O22" s="94"/>
      <c r="P22" s="378"/>
      <c r="Q22" s="94"/>
      <c r="R22" s="378">
        <v>50</v>
      </c>
      <c r="S22" s="106">
        <v>16.5</v>
      </c>
      <c r="T22" s="378">
        <v>62</v>
      </c>
      <c r="U22" s="94">
        <v>0</v>
      </c>
      <c r="V22" s="378">
        <v>52</v>
      </c>
      <c r="W22" s="106">
        <v>12</v>
      </c>
      <c r="X22" s="378"/>
      <c r="Y22" s="94"/>
      <c r="Z22" s="378"/>
      <c r="AA22" s="94"/>
      <c r="AB22" s="378"/>
      <c r="AC22" s="94"/>
      <c r="AD22" s="378"/>
      <c r="AE22" s="94"/>
      <c r="AF22" s="378"/>
      <c r="AG22" s="94"/>
      <c r="AH22" s="378"/>
      <c r="AI22" s="94"/>
      <c r="AJ22" s="378"/>
      <c r="AK22" s="94"/>
      <c r="AL22" s="576">
        <v>18</v>
      </c>
    </row>
    <row r="23" spans="1:40" s="46" customFormat="1" ht="20" customHeight="1" x14ac:dyDescent="0.35">
      <c r="A23" s="597">
        <v>19</v>
      </c>
      <c r="B23" s="239" t="s">
        <v>367</v>
      </c>
      <c r="C23" s="48">
        <v>2015</v>
      </c>
      <c r="D23" s="181" t="s">
        <v>133</v>
      </c>
      <c r="E23" s="599">
        <f t="shared" si="1"/>
        <v>30</v>
      </c>
      <c r="F23" s="378"/>
      <c r="G23" s="641"/>
      <c r="H23" s="378"/>
      <c r="I23" s="94"/>
      <c r="J23" s="378"/>
      <c r="K23" s="380"/>
      <c r="L23" s="378"/>
      <c r="M23" s="94"/>
      <c r="N23" s="378"/>
      <c r="O23" s="380"/>
      <c r="P23" s="378"/>
      <c r="Q23" s="94"/>
      <c r="R23" s="378">
        <v>47</v>
      </c>
      <c r="S23" s="106">
        <v>30</v>
      </c>
      <c r="T23" s="378"/>
      <c r="U23" s="94"/>
      <c r="V23" s="378"/>
      <c r="W23" s="94"/>
      <c r="X23" s="378"/>
      <c r="Y23" s="94"/>
      <c r="Z23" s="378"/>
      <c r="AA23" s="94"/>
      <c r="AB23" s="378"/>
      <c r="AC23" s="94"/>
      <c r="AD23" s="378"/>
      <c r="AE23" s="94"/>
      <c r="AF23" s="378"/>
      <c r="AG23" s="94"/>
      <c r="AH23" s="378"/>
      <c r="AI23" s="94"/>
      <c r="AJ23" s="378"/>
      <c r="AK23" s="94"/>
      <c r="AL23" s="576">
        <v>19</v>
      </c>
    </row>
    <row r="24" spans="1:40" s="46" customFormat="1" ht="20" customHeight="1" x14ac:dyDescent="0.35">
      <c r="A24" s="597">
        <v>20</v>
      </c>
      <c r="B24" s="236" t="s">
        <v>329</v>
      </c>
      <c r="C24" s="48">
        <v>2016</v>
      </c>
      <c r="D24" s="173" t="s">
        <v>133</v>
      </c>
      <c r="E24" s="599">
        <f t="shared" si="1"/>
        <v>29.25</v>
      </c>
      <c r="F24" s="378">
        <v>49</v>
      </c>
      <c r="G24" s="106">
        <v>13.5</v>
      </c>
      <c r="H24" s="378">
        <v>45</v>
      </c>
      <c r="I24" s="106">
        <v>15</v>
      </c>
      <c r="J24" s="378"/>
      <c r="K24" s="617"/>
      <c r="L24" s="378"/>
      <c r="M24" s="94"/>
      <c r="N24" s="378"/>
      <c r="O24" s="380"/>
      <c r="P24" s="378"/>
      <c r="Q24" s="106"/>
      <c r="R24" s="378">
        <v>54</v>
      </c>
      <c r="S24" s="106">
        <v>0.75</v>
      </c>
      <c r="T24" s="378"/>
      <c r="U24" s="94"/>
      <c r="V24" s="378"/>
      <c r="W24" s="94"/>
      <c r="X24" s="378"/>
      <c r="Y24" s="106"/>
      <c r="Z24" s="378"/>
      <c r="AA24" s="106"/>
      <c r="AB24" s="378"/>
      <c r="AC24" s="106"/>
      <c r="AD24" s="378"/>
      <c r="AE24" s="106"/>
      <c r="AF24" s="378"/>
      <c r="AG24" s="106"/>
      <c r="AH24" s="378"/>
      <c r="AI24" s="106"/>
      <c r="AJ24" s="378"/>
      <c r="AK24" s="106"/>
      <c r="AL24" s="576">
        <v>20</v>
      </c>
    </row>
    <row r="25" spans="1:40" s="46" customFormat="1" ht="20" customHeight="1" x14ac:dyDescent="0.35">
      <c r="A25" s="597">
        <v>21</v>
      </c>
      <c r="B25" s="403" t="s">
        <v>565</v>
      </c>
      <c r="C25" s="48">
        <v>2015</v>
      </c>
      <c r="D25" s="397" t="s">
        <v>93</v>
      </c>
      <c r="E25" s="599">
        <f t="shared" si="1"/>
        <v>27</v>
      </c>
      <c r="F25" s="378">
        <v>64</v>
      </c>
      <c r="G25" s="626">
        <v>0</v>
      </c>
      <c r="H25" s="378">
        <v>54</v>
      </c>
      <c r="I25" s="176">
        <v>0</v>
      </c>
      <c r="J25" s="378">
        <v>56</v>
      </c>
      <c r="K25" s="106">
        <v>9</v>
      </c>
      <c r="L25" s="378">
        <v>55</v>
      </c>
      <c r="M25" s="106">
        <v>9</v>
      </c>
      <c r="N25" s="378">
        <v>70</v>
      </c>
      <c r="O25" s="106">
        <v>9</v>
      </c>
      <c r="P25" s="378"/>
      <c r="Q25" s="106"/>
      <c r="R25" s="378">
        <v>68</v>
      </c>
      <c r="S25" s="94">
        <v>0</v>
      </c>
      <c r="T25" s="378">
        <v>71</v>
      </c>
      <c r="U25" s="94">
        <v>0</v>
      </c>
      <c r="V25" s="378"/>
      <c r="W25" s="106"/>
      <c r="X25" s="378"/>
      <c r="Y25" s="106"/>
      <c r="Z25" s="378"/>
      <c r="AA25" s="106"/>
      <c r="AB25" s="378"/>
      <c r="AC25" s="106"/>
      <c r="AD25" s="378"/>
      <c r="AE25" s="106"/>
      <c r="AF25" s="378"/>
      <c r="AG25" s="106"/>
      <c r="AH25" s="378"/>
      <c r="AI25" s="106"/>
      <c r="AJ25" s="378"/>
      <c r="AK25" s="106"/>
      <c r="AL25" s="576">
        <v>21</v>
      </c>
    </row>
    <row r="26" spans="1:40" s="46" customFormat="1" ht="20" customHeight="1" x14ac:dyDescent="0.35">
      <c r="A26" s="597">
        <v>22</v>
      </c>
      <c r="B26" s="293" t="s">
        <v>473</v>
      </c>
      <c r="C26" s="48">
        <v>2015</v>
      </c>
      <c r="D26" s="292" t="s">
        <v>239</v>
      </c>
      <c r="E26" s="599">
        <f t="shared" si="1"/>
        <v>22.5</v>
      </c>
      <c r="F26" s="378"/>
      <c r="G26" s="626"/>
      <c r="H26" s="378"/>
      <c r="I26" s="94"/>
      <c r="J26" s="378"/>
      <c r="K26" s="94"/>
      <c r="L26" s="378">
        <v>46</v>
      </c>
      <c r="M26" s="106">
        <v>22.5</v>
      </c>
      <c r="N26" s="378"/>
      <c r="O26" s="106"/>
      <c r="P26" s="378"/>
      <c r="Q26" s="94"/>
      <c r="R26" s="378"/>
      <c r="S26" s="94"/>
      <c r="T26" s="378"/>
      <c r="U26" s="106"/>
      <c r="V26" s="378"/>
      <c r="W26" s="106"/>
      <c r="X26" s="378"/>
      <c r="Y26" s="94"/>
      <c r="Z26" s="378"/>
      <c r="AA26" s="94"/>
      <c r="AB26" s="378"/>
      <c r="AC26" s="94"/>
      <c r="AD26" s="378"/>
      <c r="AE26" s="94"/>
      <c r="AF26" s="378"/>
      <c r="AG26" s="94"/>
      <c r="AH26" s="378"/>
      <c r="AI26" s="94"/>
      <c r="AJ26" s="378"/>
      <c r="AK26" s="94"/>
      <c r="AL26" s="576">
        <v>22</v>
      </c>
    </row>
    <row r="27" spans="1:40" s="26" customFormat="1" ht="20.25" customHeight="1" x14ac:dyDescent="0.35">
      <c r="A27" s="597">
        <v>23</v>
      </c>
      <c r="B27" s="322" t="s">
        <v>514</v>
      </c>
      <c r="C27" s="48">
        <v>2015</v>
      </c>
      <c r="D27" s="320" t="s">
        <v>161</v>
      </c>
      <c r="E27" s="599">
        <f t="shared" si="1"/>
        <v>19.5</v>
      </c>
      <c r="F27" s="378">
        <v>62</v>
      </c>
      <c r="G27" s="106">
        <v>1.5</v>
      </c>
      <c r="H27" s="378">
        <v>56</v>
      </c>
      <c r="I27" s="106">
        <v>0</v>
      </c>
      <c r="J27" s="378"/>
      <c r="K27" s="617"/>
      <c r="L27" s="378">
        <v>59</v>
      </c>
      <c r="M27" s="106">
        <v>6</v>
      </c>
      <c r="N27" s="378">
        <v>69</v>
      </c>
      <c r="O27" s="106">
        <v>12</v>
      </c>
      <c r="P27" s="378"/>
      <c r="Q27" s="94"/>
      <c r="R27" s="378">
        <v>60</v>
      </c>
      <c r="S27" s="94">
        <v>0</v>
      </c>
      <c r="T27" s="378">
        <v>61</v>
      </c>
      <c r="U27" s="94">
        <v>0</v>
      </c>
      <c r="V27" s="378"/>
      <c r="W27" s="94"/>
      <c r="X27" s="378"/>
      <c r="Y27" s="94"/>
      <c r="Z27" s="378"/>
      <c r="AA27" s="94"/>
      <c r="AB27" s="378"/>
      <c r="AC27" s="94"/>
      <c r="AD27" s="378"/>
      <c r="AE27" s="94"/>
      <c r="AF27" s="378"/>
      <c r="AG27" s="94"/>
      <c r="AH27" s="378"/>
      <c r="AI27" s="94"/>
      <c r="AJ27" s="378"/>
      <c r="AK27" s="94"/>
      <c r="AL27" s="576">
        <v>23</v>
      </c>
      <c r="AM27" s="17"/>
      <c r="AN27" s="17"/>
    </row>
    <row r="28" spans="1:40" s="26" customFormat="1" ht="20.25" customHeight="1" x14ac:dyDescent="0.35">
      <c r="A28" s="597">
        <v>24</v>
      </c>
      <c r="B28" s="324" t="s">
        <v>524</v>
      </c>
      <c r="C28" s="48">
        <v>2016</v>
      </c>
      <c r="D28" s="366" t="s">
        <v>97</v>
      </c>
      <c r="E28" s="599">
        <f t="shared" si="1"/>
        <v>15</v>
      </c>
      <c r="F28" s="378"/>
      <c r="G28" s="617"/>
      <c r="H28" s="378"/>
      <c r="I28" s="94"/>
      <c r="J28" s="378"/>
      <c r="K28" s="94"/>
      <c r="L28" s="378"/>
      <c r="M28" s="94"/>
      <c r="N28" s="378">
        <v>64</v>
      </c>
      <c r="O28" s="106">
        <v>15</v>
      </c>
      <c r="P28" s="378">
        <v>75</v>
      </c>
      <c r="Q28" s="106">
        <v>0</v>
      </c>
      <c r="R28" s="378"/>
      <c r="S28" s="106"/>
      <c r="T28" s="378">
        <v>74</v>
      </c>
      <c r="U28" s="94">
        <v>0</v>
      </c>
      <c r="V28" s="378"/>
      <c r="W28" s="94"/>
      <c r="X28" s="378"/>
      <c r="Y28" s="94"/>
      <c r="Z28" s="378"/>
      <c r="AA28" s="94"/>
      <c r="AB28" s="378"/>
      <c r="AC28" s="94"/>
      <c r="AD28" s="378"/>
      <c r="AE28" s="94"/>
      <c r="AF28" s="378"/>
      <c r="AG28" s="94"/>
      <c r="AH28" s="378"/>
      <c r="AI28" s="94"/>
      <c r="AJ28" s="378"/>
      <c r="AK28" s="94"/>
      <c r="AL28" s="576">
        <v>24</v>
      </c>
    </row>
    <row r="29" spans="1:40" s="26" customFormat="1" ht="20.25" customHeight="1" x14ac:dyDescent="0.35">
      <c r="A29" s="597">
        <v>25</v>
      </c>
      <c r="B29" s="683" t="s">
        <v>751</v>
      </c>
      <c r="C29" s="48">
        <v>2016</v>
      </c>
      <c r="D29" s="682" t="s">
        <v>753</v>
      </c>
      <c r="E29" s="599">
        <f t="shared" si="1"/>
        <v>14</v>
      </c>
      <c r="F29" s="378"/>
      <c r="G29" s="94"/>
      <c r="H29" s="378"/>
      <c r="I29" s="94"/>
      <c r="J29" s="378"/>
      <c r="K29" s="94"/>
      <c r="L29" s="378"/>
      <c r="M29" s="94"/>
      <c r="N29" s="378"/>
      <c r="O29" s="94"/>
      <c r="P29" s="378"/>
      <c r="Q29" s="94"/>
      <c r="R29" s="378">
        <v>52</v>
      </c>
      <c r="S29" s="106">
        <v>7.5</v>
      </c>
      <c r="T29" s="378">
        <v>53</v>
      </c>
      <c r="U29" s="765">
        <v>6.5</v>
      </c>
      <c r="V29" s="378"/>
      <c r="W29" s="94"/>
      <c r="X29" s="378"/>
      <c r="Y29" s="94"/>
      <c r="Z29" s="378"/>
      <c r="AA29" s="94"/>
      <c r="AB29" s="378"/>
      <c r="AC29" s="94"/>
      <c r="AD29" s="378"/>
      <c r="AE29" s="94"/>
      <c r="AF29" s="378"/>
      <c r="AG29" s="94"/>
      <c r="AH29" s="378"/>
      <c r="AI29" s="94"/>
      <c r="AJ29" s="378"/>
      <c r="AK29" s="94"/>
      <c r="AL29" s="576">
        <v>25</v>
      </c>
    </row>
    <row r="30" spans="1:40" s="26" customFormat="1" ht="20.25" customHeight="1" x14ac:dyDescent="0.35">
      <c r="A30" s="597">
        <v>26</v>
      </c>
      <c r="B30" s="726" t="s">
        <v>767</v>
      </c>
      <c r="C30" s="48">
        <v>2016</v>
      </c>
      <c r="D30" s="723" t="s">
        <v>148</v>
      </c>
      <c r="E30" s="599">
        <f t="shared" si="1"/>
        <v>12</v>
      </c>
      <c r="F30" s="378"/>
      <c r="G30" s="94"/>
      <c r="H30" s="378"/>
      <c r="I30" s="94"/>
      <c r="J30" s="378"/>
      <c r="K30" s="94"/>
      <c r="L30" s="378"/>
      <c r="M30" s="94"/>
      <c r="N30" s="378"/>
      <c r="O30" s="94"/>
      <c r="P30" s="378"/>
      <c r="Q30" s="94"/>
      <c r="R30" s="378"/>
      <c r="S30" s="94"/>
      <c r="T30" s="378">
        <v>54</v>
      </c>
      <c r="U30" s="106">
        <v>3</v>
      </c>
      <c r="V30" s="378">
        <v>53</v>
      </c>
      <c r="W30" s="106">
        <v>9</v>
      </c>
      <c r="X30" s="378"/>
      <c r="Y30" s="94"/>
      <c r="Z30" s="378"/>
      <c r="AA30" s="94"/>
      <c r="AB30" s="378"/>
      <c r="AC30" s="94"/>
      <c r="AD30" s="378"/>
      <c r="AE30" s="94"/>
      <c r="AF30" s="378"/>
      <c r="AG30" s="94"/>
      <c r="AH30" s="378"/>
      <c r="AI30" s="94"/>
      <c r="AJ30" s="378"/>
      <c r="AK30" s="94"/>
      <c r="AL30" s="576">
        <v>26</v>
      </c>
    </row>
    <row r="31" spans="1:40" s="26" customFormat="1" ht="20.25" customHeight="1" x14ac:dyDescent="0.35">
      <c r="A31" s="597">
        <v>27</v>
      </c>
      <c r="B31" s="683" t="s">
        <v>752</v>
      </c>
      <c r="C31" s="48">
        <v>2016</v>
      </c>
      <c r="D31" s="424" t="s">
        <v>133</v>
      </c>
      <c r="E31" s="599">
        <f t="shared" si="1"/>
        <v>12</v>
      </c>
      <c r="F31" s="378"/>
      <c r="G31" s="626"/>
      <c r="H31" s="378">
        <v>59</v>
      </c>
      <c r="I31" s="94">
        <v>0</v>
      </c>
      <c r="J31" s="378"/>
      <c r="K31" s="94"/>
      <c r="L31" s="378"/>
      <c r="M31" s="94"/>
      <c r="N31" s="378"/>
      <c r="O31" s="94"/>
      <c r="P31" s="378"/>
      <c r="Q31" s="94"/>
      <c r="R31" s="378">
        <v>51</v>
      </c>
      <c r="S31" s="106">
        <v>12</v>
      </c>
      <c r="T31" s="226"/>
      <c r="U31" s="227"/>
      <c r="V31" s="378"/>
      <c r="W31" s="94"/>
      <c r="X31" s="378"/>
      <c r="Y31" s="94"/>
      <c r="Z31" s="378"/>
      <c r="AA31" s="94"/>
      <c r="AB31" s="378"/>
      <c r="AC31" s="94"/>
      <c r="AD31" s="378"/>
      <c r="AE31" s="94"/>
      <c r="AF31" s="378"/>
      <c r="AG31" s="94"/>
      <c r="AH31" s="378"/>
      <c r="AI31" s="94"/>
      <c r="AJ31" s="378"/>
      <c r="AK31" s="94"/>
      <c r="AL31" s="576">
        <v>27</v>
      </c>
    </row>
    <row r="32" spans="1:40" s="26" customFormat="1" ht="20.25" customHeight="1" x14ac:dyDescent="0.35">
      <c r="A32" s="597">
        <v>28</v>
      </c>
      <c r="B32" s="322" t="s">
        <v>516</v>
      </c>
      <c r="C32" s="48">
        <v>2016</v>
      </c>
      <c r="D32" s="320" t="s">
        <v>98</v>
      </c>
      <c r="E32" s="599">
        <f t="shared" si="1"/>
        <v>5.25</v>
      </c>
      <c r="F32" s="378"/>
      <c r="G32" s="626"/>
      <c r="H32" s="378">
        <v>51</v>
      </c>
      <c r="I32" s="106">
        <v>2.25</v>
      </c>
      <c r="J32" s="378"/>
      <c r="K32" s="94"/>
      <c r="L32" s="378"/>
      <c r="M32" s="106"/>
      <c r="N32" s="378"/>
      <c r="O32" s="94"/>
      <c r="P32" s="378">
        <v>65</v>
      </c>
      <c r="Q32" s="106">
        <v>3</v>
      </c>
      <c r="R32" s="378"/>
      <c r="S32" s="94"/>
      <c r="T32" s="378"/>
      <c r="U32" s="94"/>
      <c r="V32" s="378"/>
      <c r="W32" s="94"/>
      <c r="X32" s="378"/>
      <c r="Y32" s="106"/>
      <c r="Z32" s="378"/>
      <c r="AA32" s="106"/>
      <c r="AB32" s="378"/>
      <c r="AC32" s="106"/>
      <c r="AD32" s="378"/>
      <c r="AE32" s="106"/>
      <c r="AF32" s="378"/>
      <c r="AG32" s="106"/>
      <c r="AH32" s="378"/>
      <c r="AI32" s="106"/>
      <c r="AJ32" s="378"/>
      <c r="AK32" s="106"/>
      <c r="AL32" s="576">
        <v>28</v>
      </c>
    </row>
    <row r="33" spans="1:41" s="26" customFormat="1" ht="20.25" customHeight="1" x14ac:dyDescent="0.35">
      <c r="A33" s="597">
        <v>29</v>
      </c>
      <c r="B33" s="630" t="s">
        <v>726</v>
      </c>
      <c r="C33" s="48">
        <v>2015</v>
      </c>
      <c r="D33" s="611" t="s">
        <v>98</v>
      </c>
      <c r="E33" s="599">
        <f t="shared" si="1"/>
        <v>4.5</v>
      </c>
      <c r="F33" s="378"/>
      <c r="G33" s="626"/>
      <c r="H33" s="378"/>
      <c r="I33" s="94"/>
      <c r="J33" s="378"/>
      <c r="K33" s="94"/>
      <c r="L33" s="378"/>
      <c r="M33" s="94"/>
      <c r="N33" s="378"/>
      <c r="O33" s="94"/>
      <c r="P33" s="378">
        <v>60</v>
      </c>
      <c r="Q33" s="106">
        <v>4.5</v>
      </c>
      <c r="R33" s="378"/>
      <c r="S33" s="94"/>
      <c r="T33" s="378"/>
      <c r="U33" s="106"/>
      <c r="V33" s="378">
        <v>69</v>
      </c>
      <c r="W33" s="106">
        <v>0</v>
      </c>
      <c r="X33" s="378"/>
      <c r="Y33" s="94"/>
      <c r="Z33" s="378"/>
      <c r="AA33" s="94"/>
      <c r="AB33" s="378"/>
      <c r="AC33" s="94"/>
      <c r="AD33" s="378"/>
      <c r="AE33" s="94"/>
      <c r="AF33" s="378"/>
      <c r="AG33" s="94"/>
      <c r="AH33" s="378"/>
      <c r="AI33" s="94"/>
      <c r="AJ33" s="378"/>
      <c r="AK33" s="94"/>
      <c r="AL33" s="576">
        <v>29</v>
      </c>
    </row>
    <row r="34" spans="1:41" s="26" customFormat="1" ht="20.25" customHeight="1" x14ac:dyDescent="0.35">
      <c r="A34" s="597">
        <v>30</v>
      </c>
      <c r="B34" s="726" t="s">
        <v>765</v>
      </c>
      <c r="C34" s="48">
        <v>2015</v>
      </c>
      <c r="D34" s="723" t="s">
        <v>766</v>
      </c>
      <c r="E34" s="599">
        <f t="shared" si="1"/>
        <v>3.75</v>
      </c>
      <c r="F34" s="378"/>
      <c r="G34" s="94"/>
      <c r="H34" s="378"/>
      <c r="I34" s="94"/>
      <c r="J34" s="378"/>
      <c r="K34" s="94"/>
      <c r="L34" s="378"/>
      <c r="M34" s="94"/>
      <c r="N34" s="378"/>
      <c r="O34" s="94"/>
      <c r="P34" s="378"/>
      <c r="Q34" s="94"/>
      <c r="R34" s="378"/>
      <c r="S34" s="94"/>
      <c r="T34" s="378">
        <v>61</v>
      </c>
      <c r="U34" s="94">
        <v>0</v>
      </c>
      <c r="V34" s="378">
        <v>60</v>
      </c>
      <c r="W34" s="106">
        <v>3.75</v>
      </c>
      <c r="X34" s="378"/>
      <c r="Y34" s="94"/>
      <c r="Z34" s="378"/>
      <c r="AA34" s="94"/>
      <c r="AB34" s="378"/>
      <c r="AC34" s="94"/>
      <c r="AD34" s="378"/>
      <c r="AE34" s="94"/>
      <c r="AF34" s="378"/>
      <c r="AG34" s="94"/>
      <c r="AH34" s="378"/>
      <c r="AI34" s="94"/>
      <c r="AJ34" s="378"/>
      <c r="AK34" s="94"/>
      <c r="AL34" s="576">
        <v>30</v>
      </c>
    </row>
    <row r="35" spans="1:41" s="26" customFormat="1" ht="20.25" customHeight="1" x14ac:dyDescent="0.35">
      <c r="A35" s="597">
        <v>31</v>
      </c>
      <c r="B35" s="430" t="s">
        <v>580</v>
      </c>
      <c r="C35" s="48">
        <v>2016</v>
      </c>
      <c r="D35" s="424" t="s">
        <v>133</v>
      </c>
      <c r="E35" s="599">
        <f t="shared" si="1"/>
        <v>3.75</v>
      </c>
      <c r="F35" s="378"/>
      <c r="G35" s="626"/>
      <c r="H35" s="378"/>
      <c r="I35" s="94"/>
      <c r="J35" s="378"/>
      <c r="K35" s="94"/>
      <c r="L35" s="378"/>
      <c r="M35" s="94"/>
      <c r="N35" s="378"/>
      <c r="O35" s="94"/>
      <c r="P35" s="378"/>
      <c r="Q35" s="94"/>
      <c r="R35" s="378">
        <v>53</v>
      </c>
      <c r="S35" s="106">
        <v>3.75</v>
      </c>
      <c r="T35" s="378"/>
      <c r="U35" s="94"/>
      <c r="V35" s="378"/>
      <c r="W35" s="94"/>
      <c r="X35" s="378"/>
      <c r="Y35" s="94"/>
      <c r="Z35" s="378"/>
      <c r="AA35" s="94"/>
      <c r="AB35" s="378"/>
      <c r="AC35" s="94"/>
      <c r="AD35" s="378"/>
      <c r="AE35" s="94"/>
      <c r="AF35" s="378"/>
      <c r="AG35" s="94"/>
      <c r="AH35" s="378"/>
      <c r="AI35" s="94"/>
      <c r="AJ35" s="378"/>
      <c r="AK35" s="94"/>
      <c r="AL35" s="576">
        <v>31</v>
      </c>
    </row>
    <row r="36" spans="1:41" s="26" customFormat="1" ht="20.25" customHeight="1" x14ac:dyDescent="0.35">
      <c r="A36" s="597">
        <v>32</v>
      </c>
      <c r="B36" s="806" t="s">
        <v>781</v>
      </c>
      <c r="C36" s="48"/>
      <c r="D36" s="797" t="s">
        <v>288</v>
      </c>
      <c r="E36" s="599">
        <f t="shared" si="1"/>
        <v>3.75</v>
      </c>
      <c r="F36" s="378"/>
      <c r="G36" s="626"/>
      <c r="H36" s="378"/>
      <c r="I36" s="94"/>
      <c r="J36" s="378"/>
      <c r="K36" s="94"/>
      <c r="L36" s="378"/>
      <c r="M36" s="94"/>
      <c r="N36" s="378"/>
      <c r="O36" s="94"/>
      <c r="P36" s="378"/>
      <c r="Q36" s="94"/>
      <c r="R36" s="378"/>
      <c r="S36" s="94"/>
      <c r="T36" s="378"/>
      <c r="U36" s="94"/>
      <c r="V36" s="378">
        <v>60</v>
      </c>
      <c r="W36" s="106">
        <v>3.75</v>
      </c>
      <c r="X36" s="378"/>
      <c r="Y36" s="94"/>
      <c r="Z36" s="378"/>
      <c r="AA36" s="94"/>
      <c r="AB36" s="378"/>
      <c r="AC36" s="94"/>
      <c r="AD36" s="378"/>
      <c r="AE36" s="94"/>
      <c r="AF36" s="378"/>
      <c r="AG36" s="94"/>
      <c r="AH36" s="378"/>
      <c r="AI36" s="94"/>
      <c r="AJ36" s="378"/>
      <c r="AK36" s="94"/>
      <c r="AL36" s="576">
        <v>32</v>
      </c>
      <c r="AM36" s="16"/>
      <c r="AN36" s="16"/>
      <c r="AO36" s="16"/>
    </row>
    <row r="37" spans="1:41" s="26" customFormat="1" ht="20.25" customHeight="1" x14ac:dyDescent="0.35">
      <c r="A37" s="597">
        <v>33</v>
      </c>
      <c r="B37" s="309" t="s">
        <v>500</v>
      </c>
      <c r="C37" s="48">
        <v>2016</v>
      </c>
      <c r="D37" s="308" t="s">
        <v>123</v>
      </c>
      <c r="E37" s="599">
        <f t="shared" si="1"/>
        <v>1.5</v>
      </c>
      <c r="F37" s="378"/>
      <c r="G37" s="626"/>
      <c r="H37" s="378"/>
      <c r="I37" s="380"/>
      <c r="J37" s="378"/>
      <c r="K37" s="94"/>
      <c r="L37" s="378"/>
      <c r="M37" s="94"/>
      <c r="N37" s="378"/>
      <c r="O37" s="94"/>
      <c r="P37" s="378">
        <v>71</v>
      </c>
      <c r="Q37" s="106">
        <v>1.5</v>
      </c>
      <c r="R37" s="378"/>
      <c r="S37" s="94"/>
      <c r="T37" s="378"/>
      <c r="U37" s="94"/>
      <c r="V37" s="378"/>
      <c r="W37" s="94"/>
      <c r="X37" s="378"/>
      <c r="Y37" s="380"/>
      <c r="Z37" s="378"/>
      <c r="AA37" s="380"/>
      <c r="AB37" s="378"/>
      <c r="AC37" s="380"/>
      <c r="AD37" s="378"/>
      <c r="AE37" s="380"/>
      <c r="AF37" s="378"/>
      <c r="AG37" s="380"/>
      <c r="AH37" s="378"/>
      <c r="AI37" s="380"/>
      <c r="AJ37" s="378"/>
      <c r="AK37" s="380"/>
      <c r="AL37" s="576">
        <v>33</v>
      </c>
    </row>
    <row r="38" spans="1:41" s="16" customFormat="1" ht="20.25" customHeight="1" x14ac:dyDescent="0.35">
      <c r="A38" s="597">
        <v>34</v>
      </c>
      <c r="B38" s="806" t="s">
        <v>782</v>
      </c>
      <c r="C38" s="48"/>
      <c r="D38" s="797" t="s">
        <v>288</v>
      </c>
      <c r="E38" s="599">
        <f t="shared" si="1"/>
        <v>1.5</v>
      </c>
      <c r="F38" s="378"/>
      <c r="G38" s="626"/>
      <c r="H38" s="378"/>
      <c r="I38" s="94"/>
      <c r="J38" s="378"/>
      <c r="K38" s="94"/>
      <c r="L38" s="378"/>
      <c r="M38" s="94"/>
      <c r="N38" s="378"/>
      <c r="O38" s="94"/>
      <c r="P38" s="378"/>
      <c r="Q38" s="94"/>
      <c r="R38" s="378"/>
      <c r="S38" s="94"/>
      <c r="T38" s="378"/>
      <c r="U38" s="94"/>
      <c r="V38" s="378">
        <v>66</v>
      </c>
      <c r="W38" s="106">
        <v>1.5</v>
      </c>
      <c r="X38" s="378"/>
      <c r="Y38" s="94"/>
      <c r="Z38" s="378"/>
      <c r="AA38" s="94"/>
      <c r="AB38" s="378"/>
      <c r="AC38" s="94"/>
      <c r="AD38" s="378"/>
      <c r="AE38" s="94"/>
      <c r="AF38" s="378"/>
      <c r="AG38" s="94"/>
      <c r="AH38" s="378"/>
      <c r="AI38" s="94"/>
      <c r="AJ38" s="378"/>
      <c r="AK38" s="94"/>
      <c r="AL38" s="576">
        <v>34</v>
      </c>
      <c r="AM38" s="26"/>
      <c r="AN38" s="26"/>
      <c r="AO38" s="26"/>
    </row>
    <row r="39" spans="1:41" s="16" customFormat="1" ht="20.25" customHeight="1" x14ac:dyDescent="0.35">
      <c r="A39" s="597">
        <v>35</v>
      </c>
      <c r="B39" s="324" t="s">
        <v>467</v>
      </c>
      <c r="C39" s="48">
        <v>2015</v>
      </c>
      <c r="D39" s="366" t="s">
        <v>133</v>
      </c>
      <c r="E39" s="599">
        <f t="shared" si="1"/>
        <v>0.75</v>
      </c>
      <c r="F39" s="378"/>
      <c r="G39" s="626"/>
      <c r="H39" s="378"/>
      <c r="I39" s="94"/>
      <c r="J39" s="378"/>
      <c r="K39" s="94"/>
      <c r="L39" s="378"/>
      <c r="M39" s="94"/>
      <c r="N39" s="378"/>
      <c r="O39" s="94"/>
      <c r="P39" s="378"/>
      <c r="Q39" s="94"/>
      <c r="R39" s="378">
        <v>54</v>
      </c>
      <c r="S39" s="106">
        <v>0.75</v>
      </c>
      <c r="T39" s="378"/>
      <c r="U39" s="94"/>
      <c r="V39" s="378"/>
      <c r="W39" s="94"/>
      <c r="X39" s="378"/>
      <c r="Y39" s="94"/>
      <c r="Z39" s="378"/>
      <c r="AA39" s="94"/>
      <c r="AB39" s="378"/>
      <c r="AC39" s="94"/>
      <c r="AD39" s="378"/>
      <c r="AE39" s="94"/>
      <c r="AF39" s="378"/>
      <c r="AG39" s="94"/>
      <c r="AH39" s="378"/>
      <c r="AI39" s="94"/>
      <c r="AJ39" s="378"/>
      <c r="AK39" s="94"/>
      <c r="AL39" s="576">
        <v>35</v>
      </c>
      <c r="AM39" s="26"/>
      <c r="AN39" s="26"/>
      <c r="AO39" s="26"/>
    </row>
    <row r="40" spans="1:41" s="26" customFormat="1" ht="20.25" hidden="1" customHeight="1" x14ac:dyDescent="0.35">
      <c r="A40" s="597">
        <v>36</v>
      </c>
      <c r="B40" s="226" t="s">
        <v>423</v>
      </c>
      <c r="C40" s="57">
        <v>2015</v>
      </c>
      <c r="D40" s="523" t="s">
        <v>434</v>
      </c>
      <c r="E40" s="599">
        <f t="shared" si="1"/>
        <v>0</v>
      </c>
      <c r="F40" s="378">
        <v>67</v>
      </c>
      <c r="G40" s="641">
        <v>0</v>
      </c>
      <c r="H40" s="378"/>
      <c r="I40" s="106"/>
      <c r="J40" s="378"/>
      <c r="K40" s="94"/>
      <c r="L40" s="378"/>
      <c r="M40" s="94"/>
      <c r="N40" s="378"/>
      <c r="O40" s="94"/>
      <c r="P40" s="378"/>
      <c r="Q40" s="94"/>
      <c r="R40" s="378">
        <v>68</v>
      </c>
      <c r="S40" s="94">
        <v>0</v>
      </c>
      <c r="T40" s="378">
        <v>75</v>
      </c>
      <c r="U40" s="94">
        <v>0</v>
      </c>
      <c r="V40" s="378"/>
      <c r="W40" s="94"/>
      <c r="X40" s="378"/>
      <c r="Y40" s="94"/>
      <c r="Z40" s="378"/>
      <c r="AA40" s="94"/>
      <c r="AB40" s="378"/>
      <c r="AC40" s="94"/>
      <c r="AD40" s="378"/>
      <c r="AE40" s="94"/>
      <c r="AF40" s="378"/>
      <c r="AG40" s="94"/>
      <c r="AH40" s="378"/>
      <c r="AI40" s="94"/>
      <c r="AJ40" s="378"/>
      <c r="AK40" s="94"/>
      <c r="AL40" s="576">
        <v>36</v>
      </c>
      <c r="AM40" s="16"/>
      <c r="AN40" s="16"/>
      <c r="AO40" s="16"/>
    </row>
    <row r="41" spans="1:41" s="26" customFormat="1" ht="20.25" hidden="1" customHeight="1" x14ac:dyDescent="0.35">
      <c r="A41" s="597">
        <v>37</v>
      </c>
      <c r="B41" s="324" t="s">
        <v>520</v>
      </c>
      <c r="C41" s="48">
        <v>2016</v>
      </c>
      <c r="D41" s="366" t="s">
        <v>521</v>
      </c>
      <c r="E41" s="599">
        <f t="shared" si="1"/>
        <v>0</v>
      </c>
      <c r="F41" s="378"/>
      <c r="G41" s="617"/>
      <c r="H41" s="378">
        <v>52</v>
      </c>
      <c r="I41" s="106">
        <v>0</v>
      </c>
      <c r="J41" s="378"/>
      <c r="K41" s="106"/>
      <c r="L41" s="378"/>
      <c r="M41" s="94"/>
      <c r="N41" s="378"/>
      <c r="O41" s="94"/>
      <c r="P41" s="378"/>
      <c r="Q41" s="94"/>
      <c r="R41" s="378"/>
      <c r="S41" s="94"/>
      <c r="T41" s="378">
        <v>61</v>
      </c>
      <c r="U41" s="94">
        <v>0</v>
      </c>
      <c r="V41" s="378"/>
      <c r="W41" s="94"/>
      <c r="X41" s="378"/>
      <c r="Y41" s="94"/>
      <c r="Z41" s="378"/>
      <c r="AA41" s="94"/>
      <c r="AB41" s="378"/>
      <c r="AC41" s="94"/>
      <c r="AD41" s="378"/>
      <c r="AE41" s="94"/>
      <c r="AF41" s="378"/>
      <c r="AG41" s="94"/>
      <c r="AH41" s="378"/>
      <c r="AI41" s="94"/>
      <c r="AJ41" s="378"/>
      <c r="AK41" s="94"/>
      <c r="AL41" s="576">
        <v>37</v>
      </c>
      <c r="AM41" s="16"/>
      <c r="AN41" s="16"/>
      <c r="AO41" s="16"/>
    </row>
    <row r="42" spans="1:41" s="26" customFormat="1" ht="20.25" hidden="1" customHeight="1" x14ac:dyDescent="0.35">
      <c r="A42" s="597">
        <v>38</v>
      </c>
      <c r="B42" s="683" t="s">
        <v>749</v>
      </c>
      <c r="C42" s="48">
        <v>2015</v>
      </c>
      <c r="D42" s="611" t="s">
        <v>60</v>
      </c>
      <c r="E42" s="599">
        <f t="shared" si="1"/>
        <v>0</v>
      </c>
      <c r="F42" s="378"/>
      <c r="G42" s="94"/>
      <c r="H42" s="378"/>
      <c r="I42" s="94"/>
      <c r="J42" s="378"/>
      <c r="K42" s="94"/>
      <c r="L42" s="378"/>
      <c r="M42" s="94"/>
      <c r="N42" s="378"/>
      <c r="O42" s="94"/>
      <c r="P42" s="378"/>
      <c r="Q42" s="94"/>
      <c r="R42" s="378">
        <v>55</v>
      </c>
      <c r="S42" s="94">
        <v>0</v>
      </c>
      <c r="T42" s="378"/>
      <c r="U42" s="380"/>
      <c r="V42" s="378"/>
      <c r="W42" s="94"/>
      <c r="X42" s="378"/>
      <c r="Y42" s="94"/>
      <c r="Z42" s="378"/>
      <c r="AA42" s="94"/>
      <c r="AB42" s="378"/>
      <c r="AC42" s="94"/>
      <c r="AD42" s="378"/>
      <c r="AE42" s="94"/>
      <c r="AF42" s="378"/>
      <c r="AG42" s="94"/>
      <c r="AH42" s="378"/>
      <c r="AI42" s="94"/>
      <c r="AJ42" s="378"/>
      <c r="AK42" s="94"/>
      <c r="AL42" s="576">
        <v>38</v>
      </c>
      <c r="AM42" s="16"/>
      <c r="AN42" s="16"/>
      <c r="AO42" s="16"/>
    </row>
    <row r="43" spans="1:41" s="26" customFormat="1" ht="20.25" hidden="1" customHeight="1" x14ac:dyDescent="0.35">
      <c r="A43" s="597">
        <v>39</v>
      </c>
      <c r="B43" s="726" t="s">
        <v>764</v>
      </c>
      <c r="C43" s="48">
        <v>2015</v>
      </c>
      <c r="D43" s="723" t="s">
        <v>445</v>
      </c>
      <c r="E43" s="599">
        <f t="shared" si="1"/>
        <v>0</v>
      </c>
      <c r="F43" s="378"/>
      <c r="G43" s="94"/>
      <c r="H43" s="378"/>
      <c r="I43" s="94"/>
      <c r="J43" s="378"/>
      <c r="K43" s="94"/>
      <c r="L43" s="378"/>
      <c r="M43" s="94"/>
      <c r="N43" s="378"/>
      <c r="O43" s="94"/>
      <c r="P43" s="378"/>
      <c r="Q43" s="94"/>
      <c r="R43" s="378"/>
      <c r="S43" s="94"/>
      <c r="T43" s="378">
        <v>58</v>
      </c>
      <c r="U43" s="94">
        <v>0</v>
      </c>
      <c r="V43" s="378"/>
      <c r="W43" s="380"/>
      <c r="X43" s="378"/>
      <c r="Y43" s="94"/>
      <c r="Z43" s="378"/>
      <c r="AA43" s="94"/>
      <c r="AB43" s="378"/>
      <c r="AC43" s="94"/>
      <c r="AD43" s="378"/>
      <c r="AE43" s="94"/>
      <c r="AF43" s="378"/>
      <c r="AG43" s="94"/>
      <c r="AH43" s="378"/>
      <c r="AI43" s="94"/>
      <c r="AJ43" s="378"/>
      <c r="AK43" s="94"/>
      <c r="AL43" s="576">
        <v>39</v>
      </c>
    </row>
    <row r="44" spans="1:41" s="26" customFormat="1" ht="20.25" hidden="1" customHeight="1" x14ac:dyDescent="0.35">
      <c r="A44" s="597">
        <v>40</v>
      </c>
      <c r="B44" s="242" t="s">
        <v>249</v>
      </c>
      <c r="C44" s="48">
        <v>2015</v>
      </c>
      <c r="D44" s="137" t="s">
        <v>250</v>
      </c>
      <c r="E44" s="599">
        <f t="shared" ref="E44:E75" si="2">G44+I44+K44+M44+O44+Q44+S44+U44+W44+Y44+AA44+AC44+AE44+AG44+AI44+AK44</f>
        <v>0</v>
      </c>
      <c r="F44" s="378"/>
      <c r="G44" s="626"/>
      <c r="H44" s="378"/>
      <c r="I44" s="94"/>
      <c r="J44" s="378"/>
      <c r="K44" s="94"/>
      <c r="L44" s="378"/>
      <c r="M44" s="94"/>
      <c r="N44" s="378"/>
      <c r="O44" s="94"/>
      <c r="P44" s="378"/>
      <c r="Q44" s="94"/>
      <c r="R44" s="378">
        <v>55</v>
      </c>
      <c r="S44" s="94">
        <v>0</v>
      </c>
      <c r="T44" s="378"/>
      <c r="U44" s="280"/>
      <c r="V44" s="378"/>
      <c r="W44" s="94"/>
      <c r="X44" s="378"/>
      <c r="Y44" s="94"/>
      <c r="Z44" s="378"/>
      <c r="AA44" s="94"/>
      <c r="AB44" s="378"/>
      <c r="AC44" s="94"/>
      <c r="AD44" s="378"/>
      <c r="AE44" s="94"/>
      <c r="AF44" s="378"/>
      <c r="AG44" s="94"/>
      <c r="AH44" s="378"/>
      <c r="AI44" s="94"/>
      <c r="AJ44" s="378"/>
      <c r="AK44" s="94"/>
      <c r="AL44" s="576">
        <v>40</v>
      </c>
      <c r="AM44" s="17"/>
    </row>
    <row r="45" spans="1:41" s="26" customFormat="1" ht="20" hidden="1" customHeight="1" x14ac:dyDescent="0.35">
      <c r="A45" s="597">
        <v>41</v>
      </c>
      <c r="B45" s="683" t="s">
        <v>750</v>
      </c>
      <c r="C45" s="48">
        <v>2016</v>
      </c>
      <c r="D45" s="611" t="s">
        <v>60</v>
      </c>
      <c r="E45" s="599">
        <f t="shared" si="2"/>
        <v>0</v>
      </c>
      <c r="F45" s="378"/>
      <c r="G45" s="94"/>
      <c r="H45" s="378"/>
      <c r="I45" s="94"/>
      <c r="J45" s="378"/>
      <c r="K45" s="94"/>
      <c r="L45" s="378"/>
      <c r="M45" s="94"/>
      <c r="N45" s="378"/>
      <c r="O45" s="94"/>
      <c r="P45" s="378"/>
      <c r="Q45" s="94"/>
      <c r="R45" s="378">
        <v>57</v>
      </c>
      <c r="S45" s="94">
        <v>0</v>
      </c>
      <c r="T45" s="378"/>
      <c r="U45" s="94"/>
      <c r="V45" s="378"/>
      <c r="W45" s="94"/>
      <c r="X45" s="378"/>
      <c r="Y45" s="94"/>
      <c r="Z45" s="378"/>
      <c r="AA45" s="94"/>
      <c r="AB45" s="378"/>
      <c r="AC45" s="94"/>
      <c r="AD45" s="378"/>
      <c r="AE45" s="94"/>
      <c r="AF45" s="378"/>
      <c r="AG45" s="94"/>
      <c r="AH45" s="378"/>
      <c r="AI45" s="94"/>
      <c r="AJ45" s="378"/>
      <c r="AK45" s="94"/>
      <c r="AL45" s="576">
        <v>41</v>
      </c>
      <c r="AM45" s="17"/>
    </row>
    <row r="46" spans="1:41" s="26" customFormat="1" ht="20.25" hidden="1" customHeight="1" x14ac:dyDescent="0.35">
      <c r="A46" s="597">
        <v>42</v>
      </c>
      <c r="B46" s="239" t="s">
        <v>366</v>
      </c>
      <c r="C46" s="48">
        <v>2015</v>
      </c>
      <c r="D46" s="181" t="s">
        <v>133</v>
      </c>
      <c r="E46" s="599">
        <f t="shared" si="2"/>
        <v>0</v>
      </c>
      <c r="F46" s="378"/>
      <c r="G46" s="626"/>
      <c r="H46" s="378"/>
      <c r="I46" s="94"/>
      <c r="J46" s="378"/>
      <c r="K46" s="94"/>
      <c r="L46" s="378"/>
      <c r="M46" s="94"/>
      <c r="N46" s="378"/>
      <c r="O46" s="94"/>
      <c r="P46" s="378"/>
      <c r="Q46" s="94"/>
      <c r="R46" s="378">
        <v>58</v>
      </c>
      <c r="S46" s="94">
        <v>0</v>
      </c>
      <c r="T46" s="378"/>
      <c r="U46" s="94"/>
      <c r="V46" s="378"/>
      <c r="W46" s="94"/>
      <c r="X46" s="378"/>
      <c r="Y46" s="380"/>
      <c r="Z46" s="378"/>
      <c r="AA46" s="380"/>
      <c r="AB46" s="378"/>
      <c r="AC46" s="380"/>
      <c r="AD46" s="378"/>
      <c r="AE46" s="380"/>
      <c r="AF46" s="378"/>
      <c r="AG46" s="380"/>
      <c r="AH46" s="378"/>
      <c r="AI46" s="380"/>
      <c r="AJ46" s="378"/>
      <c r="AK46" s="380"/>
      <c r="AL46" s="576">
        <v>42</v>
      </c>
      <c r="AM46" s="17"/>
    </row>
    <row r="47" spans="1:41" s="26" customFormat="1" ht="20.25" hidden="1" customHeight="1" x14ac:dyDescent="0.35">
      <c r="A47" s="597">
        <v>43</v>
      </c>
      <c r="B47" s="630" t="s">
        <v>727</v>
      </c>
      <c r="C47" s="48">
        <v>2015</v>
      </c>
      <c r="D47" s="611" t="s">
        <v>93</v>
      </c>
      <c r="E47" s="599">
        <f t="shared" si="2"/>
        <v>0</v>
      </c>
      <c r="F47" s="378"/>
      <c r="G47" s="626"/>
      <c r="H47" s="378"/>
      <c r="I47" s="94"/>
      <c r="J47" s="378"/>
      <c r="K47" s="94"/>
      <c r="L47" s="378"/>
      <c r="M47" s="94"/>
      <c r="N47" s="378"/>
      <c r="O47" s="94"/>
      <c r="P47" s="378">
        <v>75</v>
      </c>
      <c r="Q47" s="94">
        <v>0</v>
      </c>
      <c r="R47" s="378"/>
      <c r="S47" s="94"/>
      <c r="T47" s="378"/>
      <c r="U47" s="94"/>
      <c r="V47" s="378"/>
      <c r="W47" s="94"/>
      <c r="X47" s="378"/>
      <c r="Y47" s="94"/>
      <c r="Z47" s="378"/>
      <c r="AA47" s="94"/>
      <c r="AB47" s="378"/>
      <c r="AC47" s="94"/>
      <c r="AD47" s="378"/>
      <c r="AE47" s="94"/>
      <c r="AF47" s="378"/>
      <c r="AG47" s="94"/>
      <c r="AH47" s="378"/>
      <c r="AI47" s="94"/>
      <c r="AJ47" s="378"/>
      <c r="AK47" s="94"/>
      <c r="AL47" s="576">
        <v>43</v>
      </c>
      <c r="AM47" s="17"/>
    </row>
    <row r="48" spans="1:41" s="26" customFormat="1" ht="20.25" hidden="1" customHeight="1" x14ac:dyDescent="0.35">
      <c r="A48" s="597">
        <v>44</v>
      </c>
      <c r="B48" s="263" t="s">
        <v>381</v>
      </c>
      <c r="C48" s="48">
        <v>2015</v>
      </c>
      <c r="D48" s="191" t="s">
        <v>117</v>
      </c>
      <c r="E48" s="599">
        <f t="shared" si="2"/>
        <v>0</v>
      </c>
      <c r="F48" s="378"/>
      <c r="G48" s="626"/>
      <c r="H48" s="378"/>
      <c r="I48" s="94"/>
      <c r="J48" s="378"/>
      <c r="K48" s="94"/>
      <c r="L48" s="378"/>
      <c r="M48" s="94"/>
      <c r="N48" s="378"/>
      <c r="O48" s="94"/>
      <c r="P48" s="378"/>
      <c r="Q48" s="106"/>
      <c r="R48" s="378"/>
      <c r="S48" s="94"/>
      <c r="T48" s="378"/>
      <c r="U48" s="94"/>
      <c r="V48" s="378"/>
      <c r="W48" s="380"/>
      <c r="X48" s="378"/>
      <c r="Y48" s="380"/>
      <c r="Z48" s="378"/>
      <c r="AA48" s="380"/>
      <c r="AB48" s="378"/>
      <c r="AC48" s="380"/>
      <c r="AD48" s="378"/>
      <c r="AE48" s="380"/>
      <c r="AF48" s="378"/>
      <c r="AG48" s="380"/>
      <c r="AH48" s="378"/>
      <c r="AI48" s="380"/>
      <c r="AJ48" s="378"/>
      <c r="AK48" s="380"/>
      <c r="AL48" s="576">
        <v>44</v>
      </c>
      <c r="AM48" s="17"/>
      <c r="AN48" s="17"/>
    </row>
    <row r="49" spans="1:40" s="26" customFormat="1" ht="20.25" hidden="1" customHeight="1" x14ac:dyDescent="0.35">
      <c r="A49" s="597">
        <v>45</v>
      </c>
      <c r="B49" s="245" t="s">
        <v>397</v>
      </c>
      <c r="C49" s="48">
        <v>2016</v>
      </c>
      <c r="D49" s="224" t="s">
        <v>113</v>
      </c>
      <c r="E49" s="599">
        <f t="shared" si="2"/>
        <v>0</v>
      </c>
      <c r="F49" s="378"/>
      <c r="G49" s="617"/>
      <c r="H49" s="378"/>
      <c r="I49" s="106"/>
      <c r="J49" s="378"/>
      <c r="K49" s="94"/>
      <c r="L49" s="378"/>
      <c r="M49" s="94"/>
      <c r="N49" s="378"/>
      <c r="O49" s="106"/>
      <c r="P49" s="378"/>
      <c r="Q49" s="94"/>
      <c r="R49" s="378"/>
      <c r="S49" s="94"/>
      <c r="T49" s="378"/>
      <c r="U49" s="94"/>
      <c r="V49" s="378"/>
      <c r="W49" s="94"/>
      <c r="X49" s="378"/>
      <c r="Y49" s="94"/>
      <c r="Z49" s="378"/>
      <c r="AA49" s="94"/>
      <c r="AB49" s="378"/>
      <c r="AC49" s="94"/>
      <c r="AD49" s="378"/>
      <c r="AE49" s="94"/>
      <c r="AF49" s="378"/>
      <c r="AG49" s="94"/>
      <c r="AH49" s="378"/>
      <c r="AI49" s="94"/>
      <c r="AJ49" s="378"/>
      <c r="AK49" s="94"/>
      <c r="AL49" s="576">
        <v>45</v>
      </c>
      <c r="AM49" s="17"/>
      <c r="AN49" s="17"/>
    </row>
    <row r="50" spans="1:40" s="26" customFormat="1" ht="20.25" hidden="1" customHeight="1" x14ac:dyDescent="0.35">
      <c r="A50" s="597">
        <v>46</v>
      </c>
      <c r="B50" s="245" t="s">
        <v>395</v>
      </c>
      <c r="C50" s="48">
        <v>2015</v>
      </c>
      <c r="D50" s="224" t="s">
        <v>113</v>
      </c>
      <c r="E50" s="599">
        <f t="shared" si="2"/>
        <v>0</v>
      </c>
      <c r="F50" s="378"/>
      <c r="G50" s="641"/>
      <c r="H50" s="378"/>
      <c r="I50" s="94"/>
      <c r="J50" s="378"/>
      <c r="K50" s="94"/>
      <c r="L50" s="378"/>
      <c r="M50" s="106"/>
      <c r="N50" s="378"/>
      <c r="O50" s="94"/>
      <c r="P50" s="378"/>
      <c r="Q50" s="94"/>
      <c r="R50" s="378"/>
      <c r="S50" s="380"/>
      <c r="T50" s="378"/>
      <c r="U50" s="94"/>
      <c r="V50" s="378"/>
      <c r="W50" s="380"/>
      <c r="X50" s="378"/>
      <c r="Y50" s="94"/>
      <c r="Z50" s="378"/>
      <c r="AA50" s="94"/>
      <c r="AB50" s="378"/>
      <c r="AC50" s="94"/>
      <c r="AD50" s="378"/>
      <c r="AE50" s="94"/>
      <c r="AF50" s="378"/>
      <c r="AG50" s="94"/>
      <c r="AH50" s="378"/>
      <c r="AI50" s="94"/>
      <c r="AJ50" s="378"/>
      <c r="AK50" s="94"/>
      <c r="AL50" s="576">
        <v>46</v>
      </c>
      <c r="AM50" s="17"/>
      <c r="AN50" s="17"/>
    </row>
    <row r="51" spans="1:40" s="26" customFormat="1" ht="20.25" hidden="1" customHeight="1" x14ac:dyDescent="0.35">
      <c r="A51" s="597">
        <v>47</v>
      </c>
      <c r="B51" s="234" t="s">
        <v>174</v>
      </c>
      <c r="C51" s="48">
        <v>2014</v>
      </c>
      <c r="D51" s="521" t="s">
        <v>106</v>
      </c>
      <c r="E51" s="599">
        <f t="shared" si="2"/>
        <v>0</v>
      </c>
      <c r="F51" s="378"/>
      <c r="G51" s="626"/>
      <c r="H51" s="378"/>
      <c r="I51" s="94"/>
      <c r="J51" s="378"/>
      <c r="K51" s="106"/>
      <c r="L51" s="378"/>
      <c r="M51" s="94"/>
      <c r="N51" s="378"/>
      <c r="O51" s="94"/>
      <c r="P51" s="378"/>
      <c r="Q51" s="94"/>
      <c r="R51" s="378"/>
      <c r="S51" s="94"/>
      <c r="T51" s="378"/>
      <c r="U51" s="380"/>
      <c r="V51" s="378"/>
      <c r="W51" s="94"/>
      <c r="X51" s="378"/>
      <c r="Y51" s="380"/>
      <c r="Z51" s="378"/>
      <c r="AA51" s="380"/>
      <c r="AB51" s="378"/>
      <c r="AC51" s="380"/>
      <c r="AD51" s="378"/>
      <c r="AE51" s="380"/>
      <c r="AF51" s="378"/>
      <c r="AG51" s="380"/>
      <c r="AH51" s="378"/>
      <c r="AI51" s="380"/>
      <c r="AJ51" s="378"/>
      <c r="AK51" s="380"/>
      <c r="AL51" s="576">
        <v>47</v>
      </c>
      <c r="AM51" s="17"/>
      <c r="AN51" s="17"/>
    </row>
    <row r="52" spans="1:40" s="26" customFormat="1" ht="20.25" hidden="1" customHeight="1" x14ac:dyDescent="0.35">
      <c r="A52" s="597">
        <v>48</v>
      </c>
      <c r="B52" s="345" t="s">
        <v>506</v>
      </c>
      <c r="C52" s="48">
        <v>2016</v>
      </c>
      <c r="D52" s="337" t="s">
        <v>507</v>
      </c>
      <c r="E52" s="599">
        <f t="shared" si="2"/>
        <v>0</v>
      </c>
      <c r="F52" s="378"/>
      <c r="G52" s="617"/>
      <c r="H52" s="378"/>
      <c r="I52" s="94"/>
      <c r="J52" s="378"/>
      <c r="K52" s="94"/>
      <c r="L52" s="378"/>
      <c r="M52" s="94"/>
      <c r="N52" s="378"/>
      <c r="O52" s="94"/>
      <c r="P52" s="378"/>
      <c r="Q52" s="94"/>
      <c r="R52" s="378"/>
      <c r="S52" s="94"/>
      <c r="T52" s="378"/>
      <c r="U52" s="94"/>
      <c r="V52" s="378"/>
      <c r="W52" s="94"/>
      <c r="X52" s="378"/>
      <c r="Y52" s="94"/>
      <c r="Z52" s="378"/>
      <c r="AA52" s="94"/>
      <c r="AB52" s="378"/>
      <c r="AC52" s="94"/>
      <c r="AD52" s="378"/>
      <c r="AE52" s="94"/>
      <c r="AF52" s="378"/>
      <c r="AG52" s="94"/>
      <c r="AH52" s="378"/>
      <c r="AI52" s="94"/>
      <c r="AJ52" s="378"/>
      <c r="AK52" s="94"/>
      <c r="AL52" s="576">
        <v>48</v>
      </c>
      <c r="AM52" s="17"/>
      <c r="AN52" s="17"/>
    </row>
    <row r="53" spans="1:40" s="26" customFormat="1" ht="20.25" hidden="1" customHeight="1" x14ac:dyDescent="0.35">
      <c r="A53" s="597">
        <v>49</v>
      </c>
      <c r="B53" s="309" t="s">
        <v>498</v>
      </c>
      <c r="C53" s="48">
        <v>2016</v>
      </c>
      <c r="D53" s="308" t="s">
        <v>123</v>
      </c>
      <c r="E53" s="599">
        <f t="shared" si="2"/>
        <v>0</v>
      </c>
      <c r="F53" s="378"/>
      <c r="G53" s="617"/>
      <c r="H53" s="378"/>
      <c r="I53" s="94"/>
      <c r="J53" s="378"/>
      <c r="K53" s="94"/>
      <c r="L53" s="378"/>
      <c r="M53" s="94"/>
      <c r="N53" s="378"/>
      <c r="O53" s="94"/>
      <c r="P53" s="378"/>
      <c r="Q53" s="380"/>
      <c r="R53" s="378"/>
      <c r="S53" s="94"/>
      <c r="T53" s="378"/>
      <c r="U53" s="380"/>
      <c r="V53" s="378"/>
      <c r="W53" s="380"/>
      <c r="X53" s="378"/>
      <c r="Y53" s="94"/>
      <c r="Z53" s="378"/>
      <c r="AA53" s="94"/>
      <c r="AB53" s="378"/>
      <c r="AC53" s="94"/>
      <c r="AD53" s="378"/>
      <c r="AE53" s="94"/>
      <c r="AF53" s="378"/>
      <c r="AG53" s="94"/>
      <c r="AH53" s="378"/>
      <c r="AI53" s="94"/>
      <c r="AJ53" s="378"/>
      <c r="AK53" s="94"/>
      <c r="AL53" s="576">
        <v>49</v>
      </c>
      <c r="AM53" s="17"/>
      <c r="AN53" s="17"/>
    </row>
    <row r="54" spans="1:40" s="26" customFormat="1" ht="20.25" hidden="1" customHeight="1" x14ac:dyDescent="0.35">
      <c r="A54" s="597">
        <v>50</v>
      </c>
      <c r="B54" s="375" t="s">
        <v>231</v>
      </c>
      <c r="C54" s="48">
        <v>2016</v>
      </c>
      <c r="D54" s="133" t="s">
        <v>119</v>
      </c>
      <c r="E54" s="599">
        <f t="shared" si="2"/>
        <v>0</v>
      </c>
      <c r="F54" s="378"/>
      <c r="G54" s="626"/>
      <c r="H54" s="378"/>
      <c r="I54" s="94"/>
      <c r="J54" s="378"/>
      <c r="K54" s="94"/>
      <c r="L54" s="378"/>
      <c r="M54" s="94"/>
      <c r="N54" s="378"/>
      <c r="O54" s="380"/>
      <c r="P54" s="378"/>
      <c r="Q54" s="94"/>
      <c r="R54" s="378"/>
      <c r="S54" s="94"/>
      <c r="T54" s="378"/>
      <c r="U54" s="94"/>
      <c r="V54" s="378"/>
      <c r="W54" s="94"/>
      <c r="X54" s="378"/>
      <c r="Y54" s="94"/>
      <c r="Z54" s="378"/>
      <c r="AA54" s="94"/>
      <c r="AB54" s="378"/>
      <c r="AC54" s="94"/>
      <c r="AD54" s="378"/>
      <c r="AE54" s="94"/>
      <c r="AF54" s="378"/>
      <c r="AG54" s="94"/>
      <c r="AH54" s="378"/>
      <c r="AI54" s="94"/>
      <c r="AJ54" s="378"/>
      <c r="AK54" s="94"/>
      <c r="AL54" s="576">
        <v>50</v>
      </c>
      <c r="AM54" s="17"/>
      <c r="AN54" s="17"/>
    </row>
    <row r="55" spans="1:40" s="26" customFormat="1" ht="20.25" hidden="1" customHeight="1" x14ac:dyDescent="0.35">
      <c r="A55" s="597">
        <v>51</v>
      </c>
      <c r="B55" s="322" t="s">
        <v>515</v>
      </c>
      <c r="C55" s="48">
        <v>2014</v>
      </c>
      <c r="D55" s="320" t="s">
        <v>511</v>
      </c>
      <c r="E55" s="599">
        <f t="shared" si="2"/>
        <v>0</v>
      </c>
      <c r="F55" s="378"/>
      <c r="G55" s="626"/>
      <c r="H55" s="378"/>
      <c r="I55" s="106"/>
      <c r="J55" s="378"/>
      <c r="K55" s="94"/>
      <c r="L55" s="378"/>
      <c r="M55" s="380"/>
      <c r="N55" s="378"/>
      <c r="O55" s="94"/>
      <c r="P55" s="378"/>
      <c r="Q55" s="94"/>
      <c r="R55" s="378"/>
      <c r="S55" s="94"/>
      <c r="T55" s="378"/>
      <c r="U55" s="94"/>
      <c r="V55" s="378"/>
      <c r="W55" s="94"/>
      <c r="X55" s="378"/>
      <c r="Y55" s="94"/>
      <c r="Z55" s="378"/>
      <c r="AA55" s="94"/>
      <c r="AB55" s="378"/>
      <c r="AC55" s="94"/>
      <c r="AD55" s="378"/>
      <c r="AE55" s="94"/>
      <c r="AF55" s="378"/>
      <c r="AG55" s="94"/>
      <c r="AH55" s="378"/>
      <c r="AI55" s="94"/>
      <c r="AJ55" s="378"/>
      <c r="AK55" s="94"/>
      <c r="AL55" s="576">
        <v>51</v>
      </c>
      <c r="AM55" s="17"/>
      <c r="AN55" s="17"/>
    </row>
    <row r="56" spans="1:40" s="26" customFormat="1" ht="20.25" hidden="1" customHeight="1" x14ac:dyDescent="0.35">
      <c r="A56" s="597">
        <v>52</v>
      </c>
      <c r="B56" s="234" t="s">
        <v>184</v>
      </c>
      <c r="C56" s="48">
        <v>2014</v>
      </c>
      <c r="D56" s="133" t="s">
        <v>117</v>
      </c>
      <c r="E56" s="599">
        <f t="shared" si="2"/>
        <v>0</v>
      </c>
      <c r="F56" s="381"/>
      <c r="G56" s="811"/>
      <c r="H56" s="381"/>
      <c r="I56" s="96"/>
      <c r="J56" s="381"/>
      <c r="K56" s="382"/>
      <c r="L56" s="381"/>
      <c r="M56" s="96"/>
      <c r="N56" s="381"/>
      <c r="O56" s="96"/>
      <c r="P56" s="381"/>
      <c r="Q56" s="96"/>
      <c r="R56" s="381"/>
      <c r="S56" s="96"/>
      <c r="T56" s="381"/>
      <c r="U56" s="382"/>
      <c r="V56" s="381"/>
      <c r="W56" s="96"/>
      <c r="X56" s="381"/>
      <c r="Y56" s="96"/>
      <c r="Z56" s="381"/>
      <c r="AA56" s="96"/>
      <c r="AB56" s="381"/>
      <c r="AC56" s="96"/>
      <c r="AD56" s="381"/>
      <c r="AE56" s="96"/>
      <c r="AF56" s="381"/>
      <c r="AG56" s="96"/>
      <c r="AH56" s="381"/>
      <c r="AI56" s="96"/>
      <c r="AJ56" s="381"/>
      <c r="AK56" s="96"/>
      <c r="AL56" s="576">
        <v>52</v>
      </c>
      <c r="AM56" s="17"/>
      <c r="AN56" s="17"/>
    </row>
    <row r="57" spans="1:40" s="26" customFormat="1" ht="20.25" hidden="1" customHeight="1" x14ac:dyDescent="0.35">
      <c r="A57" s="597">
        <v>53</v>
      </c>
      <c r="B57" s="390" t="s">
        <v>407</v>
      </c>
      <c r="C57" s="48">
        <v>2015</v>
      </c>
      <c r="D57" s="301" t="s">
        <v>93</v>
      </c>
      <c r="E57" s="599">
        <f t="shared" si="2"/>
        <v>0</v>
      </c>
      <c r="F57" s="381"/>
      <c r="G57" s="637"/>
      <c r="H57" s="381"/>
      <c r="I57" s="96"/>
      <c r="J57" s="381"/>
      <c r="K57" s="96"/>
      <c r="L57" s="381"/>
      <c r="M57" s="96"/>
      <c r="N57" s="381"/>
      <c r="O57" s="96"/>
      <c r="P57" s="381"/>
      <c r="Q57" s="96"/>
      <c r="R57" s="381"/>
      <c r="S57" s="96"/>
      <c r="T57" s="381"/>
      <c r="U57" s="96"/>
      <c r="V57" s="381"/>
      <c r="W57" s="96"/>
      <c r="X57" s="381"/>
      <c r="Y57" s="96"/>
      <c r="Z57" s="381"/>
      <c r="AA57" s="96"/>
      <c r="AB57" s="381"/>
      <c r="AC57" s="96"/>
      <c r="AD57" s="381"/>
      <c r="AE57" s="96"/>
      <c r="AF57" s="381"/>
      <c r="AG57" s="96"/>
      <c r="AH57" s="381"/>
      <c r="AI57" s="96"/>
      <c r="AJ57" s="381"/>
      <c r="AK57" s="96"/>
      <c r="AL57" s="576">
        <v>53</v>
      </c>
      <c r="AM57" s="17"/>
      <c r="AN57" s="17"/>
    </row>
    <row r="58" spans="1:40" s="26" customFormat="1" ht="20.25" hidden="1" customHeight="1" x14ac:dyDescent="0.35">
      <c r="A58" s="597">
        <v>54</v>
      </c>
      <c r="B58" s="241" t="s">
        <v>377</v>
      </c>
      <c r="C58" s="48">
        <v>2015</v>
      </c>
      <c r="D58" s="308" t="s">
        <v>123</v>
      </c>
      <c r="E58" s="599">
        <f t="shared" si="2"/>
        <v>0</v>
      </c>
      <c r="F58" s="381"/>
      <c r="G58" s="627"/>
      <c r="H58" s="381"/>
      <c r="I58" s="96"/>
      <c r="J58" s="381"/>
      <c r="K58" s="96"/>
      <c r="L58" s="381"/>
      <c r="M58" s="96"/>
      <c r="N58" s="381"/>
      <c r="O58" s="96"/>
      <c r="P58" s="381"/>
      <c r="Q58" s="96"/>
      <c r="R58" s="381"/>
      <c r="S58" s="382"/>
      <c r="T58" s="381"/>
      <c r="U58" s="96"/>
      <c r="V58" s="381"/>
      <c r="W58" s="96"/>
      <c r="X58" s="381"/>
      <c r="Y58" s="382"/>
      <c r="Z58" s="381"/>
      <c r="AA58" s="382"/>
      <c r="AB58" s="381"/>
      <c r="AC58" s="382"/>
      <c r="AD58" s="381"/>
      <c r="AE58" s="382"/>
      <c r="AF58" s="381"/>
      <c r="AG58" s="382"/>
      <c r="AH58" s="381"/>
      <c r="AI58" s="382"/>
      <c r="AJ58" s="381"/>
      <c r="AK58" s="382"/>
      <c r="AL58" s="576">
        <v>54</v>
      </c>
      <c r="AM58" s="17"/>
      <c r="AN58" s="17"/>
    </row>
    <row r="59" spans="1:40" s="26" customFormat="1" ht="20.25" hidden="1" customHeight="1" x14ac:dyDescent="0.35">
      <c r="A59" s="597">
        <v>55</v>
      </c>
      <c r="B59" s="264" t="s">
        <v>391</v>
      </c>
      <c r="C59" s="48">
        <v>2014</v>
      </c>
      <c r="D59" s="524" t="s">
        <v>161</v>
      </c>
      <c r="E59" s="599">
        <f t="shared" si="2"/>
        <v>0</v>
      </c>
      <c r="F59" s="381"/>
      <c r="G59" s="627"/>
      <c r="H59" s="381"/>
      <c r="I59" s="96"/>
      <c r="J59" s="381"/>
      <c r="K59" s="96"/>
      <c r="L59" s="381"/>
      <c r="M59" s="96"/>
      <c r="N59" s="381"/>
      <c r="O59" s="96"/>
      <c r="P59" s="381"/>
      <c r="Q59" s="382"/>
      <c r="R59" s="381"/>
      <c r="S59" s="382"/>
      <c r="T59" s="381"/>
      <c r="U59" s="96"/>
      <c r="V59" s="381"/>
      <c r="W59" s="96"/>
      <c r="X59" s="381"/>
      <c r="Y59" s="96"/>
      <c r="Z59" s="381"/>
      <c r="AA59" s="96"/>
      <c r="AB59" s="381"/>
      <c r="AC59" s="96"/>
      <c r="AD59" s="381"/>
      <c r="AE59" s="96"/>
      <c r="AF59" s="381"/>
      <c r="AG59" s="96"/>
      <c r="AH59" s="381"/>
      <c r="AI59" s="96"/>
      <c r="AJ59" s="381"/>
      <c r="AK59" s="96"/>
      <c r="AL59" s="576">
        <v>55</v>
      </c>
      <c r="AM59" s="17"/>
      <c r="AN59" s="17"/>
    </row>
    <row r="60" spans="1:40" s="26" customFormat="1" ht="20.25" hidden="1" customHeight="1" x14ac:dyDescent="0.35">
      <c r="A60" s="597">
        <v>56</v>
      </c>
      <c r="B60" s="234" t="s">
        <v>291</v>
      </c>
      <c r="C60" s="48">
        <v>2014</v>
      </c>
      <c r="D60" s="133" t="s">
        <v>93</v>
      </c>
      <c r="E60" s="599">
        <f t="shared" si="2"/>
        <v>0</v>
      </c>
      <c r="F60" s="381"/>
      <c r="G60" s="627"/>
      <c r="H60" s="381"/>
      <c r="I60" s="96"/>
      <c r="J60" s="381"/>
      <c r="K60" s="96"/>
      <c r="L60" s="381"/>
      <c r="M60" s="96"/>
      <c r="N60" s="381"/>
      <c r="O60" s="382"/>
      <c r="P60" s="381"/>
      <c r="Q60" s="96"/>
      <c r="R60" s="381"/>
      <c r="S60" s="96"/>
      <c r="T60" s="381"/>
      <c r="U60" s="96"/>
      <c r="V60" s="381"/>
      <c r="W60" s="382"/>
      <c r="X60" s="381"/>
      <c r="Y60" s="96"/>
      <c r="Z60" s="381"/>
      <c r="AA60" s="96"/>
      <c r="AB60" s="381"/>
      <c r="AC60" s="96"/>
      <c r="AD60" s="381"/>
      <c r="AE60" s="96"/>
      <c r="AF60" s="381"/>
      <c r="AG60" s="96"/>
      <c r="AH60" s="381"/>
      <c r="AI60" s="96"/>
      <c r="AJ60" s="381"/>
      <c r="AK60" s="96"/>
      <c r="AL60" s="576">
        <v>56</v>
      </c>
      <c r="AM60" s="17"/>
      <c r="AN60" s="17"/>
    </row>
    <row r="61" spans="1:40" s="26" customFormat="1" ht="20.25" hidden="1" customHeight="1" x14ac:dyDescent="0.35">
      <c r="A61" s="597">
        <v>57</v>
      </c>
      <c r="B61" s="242" t="s">
        <v>251</v>
      </c>
      <c r="C61" s="48">
        <v>2015</v>
      </c>
      <c r="D61" s="137" t="s">
        <v>93</v>
      </c>
      <c r="E61" s="599">
        <f t="shared" si="2"/>
        <v>0</v>
      </c>
      <c r="F61" s="381"/>
      <c r="G61" s="627"/>
      <c r="H61" s="381"/>
      <c r="I61" s="96"/>
      <c r="J61" s="381"/>
      <c r="K61" s="96"/>
      <c r="L61" s="381"/>
      <c r="M61" s="382"/>
      <c r="N61" s="381"/>
      <c r="O61" s="96"/>
      <c r="P61" s="381"/>
      <c r="Q61" s="382"/>
      <c r="R61" s="381"/>
      <c r="S61" s="96"/>
      <c r="T61" s="381"/>
      <c r="U61" s="96"/>
      <c r="V61" s="381"/>
      <c r="W61" s="96"/>
      <c r="X61" s="381"/>
      <c r="Y61" s="96"/>
      <c r="Z61" s="381"/>
      <c r="AA61" s="96"/>
      <c r="AB61" s="381"/>
      <c r="AC61" s="96"/>
      <c r="AD61" s="381"/>
      <c r="AE61" s="96"/>
      <c r="AF61" s="381"/>
      <c r="AG61" s="96"/>
      <c r="AH61" s="381"/>
      <c r="AI61" s="96"/>
      <c r="AJ61" s="381"/>
      <c r="AK61" s="96"/>
      <c r="AL61" s="576">
        <v>57</v>
      </c>
      <c r="AM61" s="17"/>
      <c r="AN61" s="17"/>
    </row>
    <row r="62" spans="1:40" s="26" customFormat="1" ht="20.25" hidden="1" customHeight="1" x14ac:dyDescent="0.35">
      <c r="A62" s="597">
        <v>58</v>
      </c>
      <c r="B62" s="808" t="s">
        <v>472</v>
      </c>
      <c r="C62" s="62">
        <v>2015</v>
      </c>
      <c r="D62" s="810" t="s">
        <v>471</v>
      </c>
      <c r="E62" s="599">
        <f t="shared" si="2"/>
        <v>0</v>
      </c>
      <c r="F62" s="381"/>
      <c r="G62" s="627"/>
      <c r="H62" s="381"/>
      <c r="I62" s="96"/>
      <c r="J62" s="381"/>
      <c r="K62" s="96"/>
      <c r="L62" s="381"/>
      <c r="M62" s="382"/>
      <c r="N62" s="381"/>
      <c r="O62" s="96"/>
      <c r="P62" s="381"/>
      <c r="Q62" s="96"/>
      <c r="R62" s="381"/>
      <c r="S62" s="96"/>
      <c r="T62" s="381"/>
      <c r="U62" s="96"/>
      <c r="V62" s="381"/>
      <c r="W62" s="96"/>
      <c r="X62" s="381"/>
      <c r="Y62" s="96"/>
      <c r="Z62" s="381"/>
      <c r="AA62" s="96"/>
      <c r="AB62" s="381"/>
      <c r="AC62" s="96"/>
      <c r="AD62" s="381"/>
      <c r="AE62" s="96"/>
      <c r="AF62" s="381"/>
      <c r="AG62" s="96"/>
      <c r="AH62" s="381"/>
      <c r="AI62" s="96"/>
      <c r="AJ62" s="381"/>
      <c r="AK62" s="96"/>
      <c r="AL62" s="576">
        <v>58</v>
      </c>
      <c r="AM62" s="17"/>
      <c r="AN62" s="17"/>
    </row>
    <row r="63" spans="1:40" s="26" customFormat="1" ht="20.25" hidden="1" customHeight="1" x14ac:dyDescent="0.35">
      <c r="A63" s="597">
        <v>59</v>
      </c>
      <c r="B63" s="807" t="s">
        <v>183</v>
      </c>
      <c r="C63" s="62">
        <v>2015</v>
      </c>
      <c r="D63" s="809" t="s">
        <v>117</v>
      </c>
      <c r="E63" s="599">
        <f t="shared" si="2"/>
        <v>0</v>
      </c>
      <c r="F63" s="381"/>
      <c r="G63" s="627"/>
      <c r="H63" s="381"/>
      <c r="I63" s="382"/>
      <c r="J63" s="381"/>
      <c r="K63" s="382"/>
      <c r="L63" s="381"/>
      <c r="M63" s="96"/>
      <c r="N63" s="381"/>
      <c r="O63" s="96"/>
      <c r="P63" s="381"/>
      <c r="Q63" s="382"/>
      <c r="R63" s="381"/>
      <c r="S63" s="96"/>
      <c r="T63" s="381"/>
      <c r="U63" s="382"/>
      <c r="V63" s="381"/>
      <c r="W63" s="96"/>
      <c r="X63" s="381"/>
      <c r="Y63" s="96"/>
      <c r="Z63" s="381"/>
      <c r="AA63" s="96"/>
      <c r="AB63" s="381"/>
      <c r="AC63" s="96"/>
      <c r="AD63" s="381"/>
      <c r="AE63" s="96"/>
      <c r="AF63" s="381"/>
      <c r="AG63" s="96"/>
      <c r="AH63" s="381"/>
      <c r="AI63" s="96"/>
      <c r="AJ63" s="381"/>
      <c r="AK63" s="96"/>
      <c r="AL63" s="576">
        <v>59</v>
      </c>
      <c r="AM63" s="17"/>
      <c r="AN63" s="17"/>
    </row>
    <row r="64" spans="1:40" s="26" customFormat="1" ht="20.25" hidden="1" customHeight="1" x14ac:dyDescent="0.35">
      <c r="A64" s="597">
        <v>60</v>
      </c>
      <c r="B64" s="755" t="s">
        <v>378</v>
      </c>
      <c r="C64" s="62">
        <v>2015</v>
      </c>
      <c r="D64" s="515" t="s">
        <v>123</v>
      </c>
      <c r="E64" s="599">
        <f t="shared" si="2"/>
        <v>0</v>
      </c>
      <c r="F64" s="381"/>
      <c r="G64" s="627"/>
      <c r="H64" s="381"/>
      <c r="I64" s="96"/>
      <c r="J64" s="381"/>
      <c r="K64" s="96"/>
      <c r="L64" s="381"/>
      <c r="M64" s="96"/>
      <c r="N64" s="381"/>
      <c r="O64" s="382"/>
      <c r="P64" s="381"/>
      <c r="Q64" s="96"/>
      <c r="R64" s="381"/>
      <c r="S64" s="96"/>
      <c r="T64" s="381"/>
      <c r="U64" s="96"/>
      <c r="V64" s="381"/>
      <c r="W64" s="96"/>
      <c r="X64" s="381"/>
      <c r="Y64" s="96"/>
      <c r="Z64" s="381"/>
      <c r="AA64" s="96"/>
      <c r="AB64" s="381"/>
      <c r="AC64" s="96"/>
      <c r="AD64" s="381"/>
      <c r="AE64" s="96"/>
      <c r="AF64" s="381"/>
      <c r="AG64" s="96"/>
      <c r="AH64" s="381"/>
      <c r="AI64" s="96"/>
      <c r="AJ64" s="381"/>
      <c r="AK64" s="96"/>
      <c r="AL64" s="576">
        <v>60</v>
      </c>
      <c r="AM64" s="17"/>
      <c r="AN64" s="17"/>
    </row>
    <row r="65" spans="1:40" s="26" customFormat="1" ht="20.25" hidden="1" customHeight="1" x14ac:dyDescent="0.35">
      <c r="A65" s="597">
        <v>61</v>
      </c>
      <c r="B65" s="756" t="s">
        <v>300</v>
      </c>
      <c r="C65" s="62">
        <v>2016</v>
      </c>
      <c r="D65" s="757" t="s">
        <v>135</v>
      </c>
      <c r="E65" s="599">
        <f t="shared" si="2"/>
        <v>0</v>
      </c>
      <c r="F65" s="381"/>
      <c r="G65" s="627"/>
      <c r="H65" s="381"/>
      <c r="I65" s="382"/>
      <c r="J65" s="381"/>
      <c r="K65" s="96"/>
      <c r="L65" s="381"/>
      <c r="M65" s="382"/>
      <c r="N65" s="381"/>
      <c r="O65" s="96"/>
      <c r="P65" s="381"/>
      <c r="Q65" s="96"/>
      <c r="R65" s="381"/>
      <c r="S65" s="96"/>
      <c r="T65" s="381"/>
      <c r="U65" s="96"/>
      <c r="V65" s="381"/>
      <c r="W65" s="96"/>
      <c r="X65" s="381"/>
      <c r="Y65" s="96"/>
      <c r="Z65" s="381"/>
      <c r="AA65" s="96"/>
      <c r="AB65" s="381"/>
      <c r="AC65" s="96"/>
      <c r="AD65" s="381"/>
      <c r="AE65" s="96"/>
      <c r="AF65" s="381"/>
      <c r="AG65" s="96"/>
      <c r="AH65" s="381"/>
      <c r="AI65" s="96"/>
      <c r="AJ65" s="381"/>
      <c r="AK65" s="96"/>
      <c r="AL65" s="576">
        <v>61</v>
      </c>
      <c r="AM65" s="17"/>
      <c r="AN65" s="17"/>
    </row>
    <row r="66" spans="1:40" s="26" customFormat="1" ht="20.25" hidden="1" customHeight="1" x14ac:dyDescent="0.35">
      <c r="A66" s="597">
        <v>62</v>
      </c>
      <c r="B66" s="298" t="s">
        <v>195</v>
      </c>
      <c r="C66" s="62">
        <v>2014</v>
      </c>
      <c r="D66" s="526" t="s">
        <v>191</v>
      </c>
      <c r="E66" s="599">
        <f t="shared" si="2"/>
        <v>0</v>
      </c>
      <c r="F66" s="381"/>
      <c r="G66" s="627"/>
      <c r="H66" s="381"/>
      <c r="I66" s="96"/>
      <c r="J66" s="381"/>
      <c r="K66" s="382"/>
      <c r="L66" s="381"/>
      <c r="M66" s="96"/>
      <c r="N66" s="381"/>
      <c r="O66" s="96"/>
      <c r="P66" s="381"/>
      <c r="Q66" s="96"/>
      <c r="R66" s="381"/>
      <c r="S66" s="96"/>
      <c r="T66" s="381"/>
      <c r="U66" s="96"/>
      <c r="V66" s="381"/>
      <c r="W66" s="96"/>
      <c r="X66" s="381"/>
      <c r="Y66" s="96"/>
      <c r="Z66" s="381"/>
      <c r="AA66" s="96"/>
      <c r="AB66" s="381"/>
      <c r="AC66" s="96"/>
      <c r="AD66" s="381"/>
      <c r="AE66" s="96"/>
      <c r="AF66" s="381"/>
      <c r="AG66" s="96"/>
      <c r="AH66" s="381"/>
      <c r="AI66" s="96"/>
      <c r="AJ66" s="381"/>
      <c r="AK66" s="96"/>
      <c r="AL66" s="576">
        <v>62</v>
      </c>
      <c r="AM66" s="17"/>
      <c r="AN66" s="17"/>
    </row>
    <row r="67" spans="1:40" s="26" customFormat="1" ht="20.25" hidden="1" customHeight="1" x14ac:dyDescent="0.35">
      <c r="A67" s="597">
        <v>63</v>
      </c>
      <c r="B67" s="298" t="s">
        <v>178</v>
      </c>
      <c r="C67" s="62">
        <v>2014</v>
      </c>
      <c r="D67" s="526" t="s">
        <v>116</v>
      </c>
      <c r="E67" s="599">
        <f t="shared" si="2"/>
        <v>0</v>
      </c>
      <c r="F67" s="381"/>
      <c r="G67" s="627"/>
      <c r="H67" s="381"/>
      <c r="I67" s="96"/>
      <c r="J67" s="381"/>
      <c r="K67" s="96"/>
      <c r="L67" s="381"/>
      <c r="M67" s="96"/>
      <c r="N67" s="381"/>
      <c r="O67" s="96"/>
      <c r="P67" s="381"/>
      <c r="Q67" s="96"/>
      <c r="R67" s="381"/>
      <c r="S67" s="96"/>
      <c r="T67" s="381"/>
      <c r="U67" s="96"/>
      <c r="V67" s="381"/>
      <c r="W67" s="96"/>
      <c r="X67" s="381"/>
      <c r="Y67" s="96"/>
      <c r="Z67" s="381"/>
      <c r="AA67" s="96"/>
      <c r="AB67" s="381"/>
      <c r="AC67" s="96"/>
      <c r="AD67" s="381"/>
      <c r="AE67" s="96"/>
      <c r="AF67" s="381"/>
      <c r="AG67" s="96"/>
      <c r="AH67" s="381"/>
      <c r="AI67" s="96"/>
      <c r="AJ67" s="381"/>
      <c r="AK67" s="96"/>
      <c r="AL67" s="576">
        <v>63</v>
      </c>
      <c r="AM67" s="17"/>
      <c r="AN67" s="17"/>
    </row>
    <row r="68" spans="1:40" s="26" customFormat="1" ht="20.25" hidden="1" customHeight="1" x14ac:dyDescent="0.35">
      <c r="A68" s="597">
        <v>64</v>
      </c>
      <c r="B68" s="161" t="s">
        <v>266</v>
      </c>
      <c r="C68" s="62">
        <v>2015</v>
      </c>
      <c r="D68" s="169" t="s">
        <v>267</v>
      </c>
      <c r="E68" s="599">
        <f t="shared" si="2"/>
        <v>0</v>
      </c>
      <c r="F68" s="381"/>
      <c r="G68" s="627"/>
      <c r="H68" s="381"/>
      <c r="I68" s="382"/>
      <c r="J68" s="381"/>
      <c r="K68" s="96"/>
      <c r="L68" s="381"/>
      <c r="M68" s="96"/>
      <c r="N68" s="381"/>
      <c r="O68" s="96"/>
      <c r="P68" s="381"/>
      <c r="Q68" s="96"/>
      <c r="R68" s="381"/>
      <c r="S68" s="382"/>
      <c r="T68" s="381"/>
      <c r="U68" s="96"/>
      <c r="V68" s="381"/>
      <c r="W68" s="96"/>
      <c r="X68" s="381"/>
      <c r="Y68" s="96"/>
      <c r="Z68" s="381"/>
      <c r="AA68" s="96"/>
      <c r="AB68" s="381"/>
      <c r="AC68" s="96"/>
      <c r="AD68" s="381"/>
      <c r="AE68" s="96"/>
      <c r="AF68" s="381"/>
      <c r="AG68" s="96"/>
      <c r="AH68" s="381"/>
      <c r="AI68" s="96"/>
      <c r="AJ68" s="381"/>
      <c r="AK68" s="96"/>
      <c r="AL68" s="576">
        <v>64</v>
      </c>
      <c r="AM68" s="17"/>
      <c r="AN68" s="17"/>
    </row>
    <row r="69" spans="1:40" s="26" customFormat="1" ht="20.25" hidden="1" customHeight="1" x14ac:dyDescent="0.35">
      <c r="A69" s="597">
        <v>65</v>
      </c>
      <c r="B69" s="684" t="s">
        <v>126</v>
      </c>
      <c r="C69" s="62">
        <v>2014</v>
      </c>
      <c r="D69" s="526" t="s">
        <v>118</v>
      </c>
      <c r="E69" s="599">
        <f t="shared" si="2"/>
        <v>0</v>
      </c>
      <c r="F69" s="381"/>
      <c r="G69" s="627"/>
      <c r="H69" s="381"/>
      <c r="I69" s="96"/>
      <c r="J69" s="381"/>
      <c r="K69" s="96"/>
      <c r="L69" s="381"/>
      <c r="M69" s="382"/>
      <c r="N69" s="381"/>
      <c r="O69" s="382"/>
      <c r="P69" s="381"/>
      <c r="Q69" s="382"/>
      <c r="R69" s="381"/>
      <c r="S69" s="96"/>
      <c r="T69" s="381"/>
      <c r="U69" s="96"/>
      <c r="V69" s="381"/>
      <c r="W69" s="96"/>
      <c r="X69" s="381"/>
      <c r="Y69" s="96"/>
      <c r="Z69" s="381"/>
      <c r="AA69" s="96"/>
      <c r="AB69" s="381"/>
      <c r="AC69" s="96"/>
      <c r="AD69" s="381"/>
      <c r="AE69" s="96"/>
      <c r="AF69" s="381"/>
      <c r="AG69" s="96"/>
      <c r="AH69" s="381"/>
      <c r="AI69" s="96"/>
      <c r="AJ69" s="381"/>
      <c r="AK69" s="96"/>
      <c r="AL69" s="576">
        <v>65</v>
      </c>
      <c r="AM69" s="17"/>
      <c r="AN69" s="17"/>
    </row>
    <row r="70" spans="1:40" s="26" customFormat="1" ht="20.25" hidden="1" customHeight="1" x14ac:dyDescent="0.35">
      <c r="A70" s="597">
        <v>66</v>
      </c>
      <c r="B70" s="298" t="s">
        <v>305</v>
      </c>
      <c r="C70" s="62">
        <v>2014</v>
      </c>
      <c r="D70" s="526" t="s">
        <v>191</v>
      </c>
      <c r="E70" s="599">
        <f t="shared" si="2"/>
        <v>0</v>
      </c>
      <c r="F70" s="381"/>
      <c r="G70" s="627"/>
      <c r="H70" s="381"/>
      <c r="I70" s="96"/>
      <c r="J70" s="381"/>
      <c r="K70" s="382"/>
      <c r="L70" s="381"/>
      <c r="M70" s="96"/>
      <c r="N70" s="381"/>
      <c r="O70" s="96"/>
      <c r="P70" s="381"/>
      <c r="Q70" s="96"/>
      <c r="R70" s="381"/>
      <c r="S70" s="96"/>
      <c r="T70" s="381"/>
      <c r="U70" s="96"/>
      <c r="V70" s="381"/>
      <c r="W70" s="96"/>
      <c r="X70" s="381"/>
      <c r="Y70" s="96"/>
      <c r="Z70" s="381"/>
      <c r="AA70" s="96"/>
      <c r="AB70" s="381"/>
      <c r="AC70" s="96"/>
      <c r="AD70" s="381"/>
      <c r="AE70" s="96"/>
      <c r="AF70" s="381"/>
      <c r="AG70" s="96"/>
      <c r="AH70" s="381"/>
      <c r="AI70" s="96"/>
      <c r="AJ70" s="381"/>
      <c r="AK70" s="96"/>
      <c r="AL70" s="576">
        <v>66</v>
      </c>
      <c r="AM70" s="17"/>
      <c r="AN70" s="17"/>
    </row>
    <row r="71" spans="1:40" s="26" customFormat="1" ht="20.25" hidden="1" customHeight="1" x14ac:dyDescent="0.35">
      <c r="A71" s="597">
        <v>67</v>
      </c>
      <c r="B71" s="631" t="s">
        <v>350</v>
      </c>
      <c r="C71" s="62">
        <v>2015</v>
      </c>
      <c r="D71" s="633" t="s">
        <v>304</v>
      </c>
      <c r="E71" s="599">
        <f t="shared" si="2"/>
        <v>0</v>
      </c>
      <c r="F71" s="381"/>
      <c r="G71" s="627"/>
      <c r="H71" s="381"/>
      <c r="I71" s="96"/>
      <c r="J71" s="381"/>
      <c r="K71" s="96"/>
      <c r="L71" s="381"/>
      <c r="M71" s="96"/>
      <c r="N71" s="381"/>
      <c r="O71" s="96"/>
      <c r="P71" s="381"/>
      <c r="Q71" s="96"/>
      <c r="R71" s="381"/>
      <c r="S71" s="96"/>
      <c r="T71" s="381"/>
      <c r="U71" s="96"/>
      <c r="V71" s="381"/>
      <c r="W71" s="96"/>
      <c r="X71" s="381"/>
      <c r="Y71" s="96"/>
      <c r="Z71" s="381"/>
      <c r="AA71" s="96"/>
      <c r="AB71" s="381"/>
      <c r="AC71" s="96"/>
      <c r="AD71" s="381"/>
      <c r="AE71" s="96"/>
      <c r="AF71" s="381"/>
      <c r="AG71" s="96"/>
      <c r="AH71" s="381"/>
      <c r="AI71" s="96"/>
      <c r="AJ71" s="381"/>
      <c r="AK71" s="96"/>
      <c r="AL71" s="576">
        <v>67</v>
      </c>
      <c r="AM71" s="17"/>
      <c r="AN71" s="17"/>
    </row>
    <row r="72" spans="1:40" s="26" customFormat="1" ht="20.25" hidden="1" customHeight="1" x14ac:dyDescent="0.35">
      <c r="A72" s="597">
        <v>68</v>
      </c>
      <c r="B72" s="632" t="s">
        <v>439</v>
      </c>
      <c r="C72" s="62">
        <v>2014</v>
      </c>
      <c r="D72" s="634" t="s">
        <v>97</v>
      </c>
      <c r="E72" s="599">
        <f t="shared" si="2"/>
        <v>0</v>
      </c>
      <c r="F72" s="381"/>
      <c r="G72" s="627"/>
      <c r="H72" s="381"/>
      <c r="I72" s="382"/>
      <c r="J72" s="381"/>
      <c r="K72" s="96"/>
      <c r="L72" s="381"/>
      <c r="M72" s="96"/>
      <c r="N72" s="381"/>
      <c r="O72" s="96"/>
      <c r="P72" s="381"/>
      <c r="Q72" s="96"/>
      <c r="R72" s="381"/>
      <c r="S72" s="96"/>
      <c r="T72" s="381"/>
      <c r="U72" s="96"/>
      <c r="V72" s="381"/>
      <c r="W72" s="96"/>
      <c r="X72" s="381"/>
      <c r="Y72" s="96"/>
      <c r="Z72" s="381"/>
      <c r="AA72" s="96"/>
      <c r="AB72" s="381"/>
      <c r="AC72" s="96"/>
      <c r="AD72" s="381"/>
      <c r="AE72" s="96"/>
      <c r="AF72" s="381"/>
      <c r="AG72" s="96"/>
      <c r="AH72" s="381"/>
      <c r="AI72" s="96"/>
      <c r="AJ72" s="381"/>
      <c r="AK72" s="96"/>
      <c r="AL72" s="576">
        <v>68</v>
      </c>
      <c r="AM72" s="17"/>
      <c r="AN72" s="17"/>
    </row>
    <row r="73" spans="1:40" s="26" customFormat="1" ht="20.25" hidden="1" customHeight="1" x14ac:dyDescent="0.35">
      <c r="A73" s="597">
        <v>69</v>
      </c>
      <c r="B73" s="461" t="s">
        <v>468</v>
      </c>
      <c r="C73" s="62">
        <v>2016</v>
      </c>
      <c r="D73" s="525" t="s">
        <v>133</v>
      </c>
      <c r="E73" s="599">
        <f t="shared" si="2"/>
        <v>0</v>
      </c>
      <c r="F73" s="381"/>
      <c r="G73" s="627"/>
      <c r="H73" s="381"/>
      <c r="I73" s="96"/>
      <c r="J73" s="381"/>
      <c r="K73" s="96"/>
      <c r="L73" s="381"/>
      <c r="M73" s="96"/>
      <c r="N73" s="381"/>
      <c r="O73" s="96"/>
      <c r="P73" s="381"/>
      <c r="Q73" s="96"/>
      <c r="R73" s="381"/>
      <c r="S73" s="96"/>
      <c r="T73" s="381"/>
      <c r="U73" s="96"/>
      <c r="V73" s="381"/>
      <c r="W73" s="96"/>
      <c r="X73" s="381"/>
      <c r="Y73" s="96"/>
      <c r="Z73" s="381"/>
      <c r="AA73" s="96"/>
      <c r="AB73" s="381"/>
      <c r="AC73" s="96"/>
      <c r="AD73" s="381"/>
      <c r="AE73" s="96"/>
      <c r="AF73" s="381"/>
      <c r="AG73" s="96"/>
      <c r="AH73" s="381"/>
      <c r="AI73" s="96"/>
      <c r="AJ73" s="381"/>
      <c r="AK73" s="96"/>
      <c r="AL73" s="576">
        <v>69</v>
      </c>
      <c r="AM73" s="17"/>
      <c r="AN73" s="17"/>
    </row>
    <row r="74" spans="1:40" s="26" customFormat="1" ht="20.25" hidden="1" customHeight="1" x14ac:dyDescent="0.35">
      <c r="A74" s="597">
        <v>70</v>
      </c>
      <c r="B74" s="298" t="s">
        <v>95</v>
      </c>
      <c r="C74" s="62">
        <v>2014</v>
      </c>
      <c r="D74" s="526" t="s">
        <v>161</v>
      </c>
      <c r="E74" s="599">
        <f t="shared" si="2"/>
        <v>0</v>
      </c>
      <c r="F74" s="381"/>
      <c r="G74" s="627"/>
      <c r="H74" s="381"/>
      <c r="I74" s="96"/>
      <c r="J74" s="381"/>
      <c r="K74" s="96"/>
      <c r="L74" s="381"/>
      <c r="M74" s="96"/>
      <c r="N74" s="381"/>
      <c r="O74" s="96"/>
      <c r="P74" s="381"/>
      <c r="Q74" s="96"/>
      <c r="R74" s="381"/>
      <c r="S74" s="96"/>
      <c r="T74" s="381"/>
      <c r="U74" s="96"/>
      <c r="V74" s="381"/>
      <c r="W74" s="96"/>
      <c r="X74" s="381"/>
      <c r="Y74" s="96"/>
      <c r="Z74" s="381"/>
      <c r="AA74" s="96"/>
      <c r="AB74" s="381"/>
      <c r="AC74" s="96"/>
      <c r="AD74" s="381"/>
      <c r="AE74" s="96"/>
      <c r="AF74" s="381"/>
      <c r="AG74" s="96"/>
      <c r="AH74" s="381"/>
      <c r="AI74" s="96"/>
      <c r="AJ74" s="381"/>
      <c r="AK74" s="96"/>
      <c r="AL74" s="576">
        <v>70</v>
      </c>
      <c r="AM74" s="17"/>
      <c r="AN74" s="17"/>
    </row>
    <row r="75" spans="1:40" s="26" customFormat="1" ht="20.25" hidden="1" customHeight="1" x14ac:dyDescent="0.35">
      <c r="A75" s="597">
        <v>71</v>
      </c>
      <c r="B75" s="298" t="s">
        <v>306</v>
      </c>
      <c r="C75" s="62">
        <v>2014</v>
      </c>
      <c r="D75" s="526" t="s">
        <v>93</v>
      </c>
      <c r="E75" s="599">
        <f t="shared" si="2"/>
        <v>0</v>
      </c>
      <c r="F75" s="381"/>
      <c r="G75" s="627"/>
      <c r="H75" s="381"/>
      <c r="I75" s="96"/>
      <c r="J75" s="381"/>
      <c r="K75" s="96"/>
      <c r="L75" s="381"/>
      <c r="M75" s="96"/>
      <c r="N75" s="381"/>
      <c r="O75" s="96"/>
      <c r="P75" s="381"/>
      <c r="Q75" s="96"/>
      <c r="R75" s="381"/>
      <c r="S75" s="96"/>
      <c r="T75" s="381"/>
      <c r="U75" s="96"/>
      <c r="V75" s="381"/>
      <c r="W75" s="96"/>
      <c r="X75" s="381"/>
      <c r="Y75" s="96"/>
      <c r="Z75" s="381"/>
      <c r="AA75" s="96"/>
      <c r="AB75" s="381"/>
      <c r="AC75" s="96"/>
      <c r="AD75" s="381"/>
      <c r="AE75" s="96"/>
      <c r="AF75" s="381"/>
      <c r="AG75" s="96"/>
      <c r="AH75" s="381"/>
      <c r="AI75" s="96"/>
      <c r="AJ75" s="381"/>
      <c r="AK75" s="96"/>
      <c r="AL75" s="576">
        <v>71</v>
      </c>
      <c r="AM75" s="17"/>
      <c r="AN75" s="17"/>
    </row>
    <row r="76" spans="1:40" s="26" customFormat="1" ht="20.25" hidden="1" customHeight="1" x14ac:dyDescent="0.35">
      <c r="A76" s="597">
        <v>72</v>
      </c>
      <c r="B76" s="420" t="s">
        <v>527</v>
      </c>
      <c r="C76" s="62"/>
      <c r="D76" s="527" t="s">
        <v>98</v>
      </c>
      <c r="E76" s="599">
        <f t="shared" ref="E76:E81" si="3">G76+I76+K76+M76+O76+Q76+S76+U76+W76+Y76+AA76+AC76+AE76+AG76+AI76+AK76</f>
        <v>0</v>
      </c>
      <c r="F76" s="381"/>
      <c r="G76" s="627"/>
      <c r="H76" s="381"/>
      <c r="I76" s="96"/>
      <c r="J76" s="381"/>
      <c r="K76" s="96"/>
      <c r="L76" s="381"/>
      <c r="M76" s="96"/>
      <c r="N76" s="381"/>
      <c r="O76" s="96"/>
      <c r="P76" s="381"/>
      <c r="Q76" s="96"/>
      <c r="R76" s="381"/>
      <c r="S76" s="96"/>
      <c r="T76" s="381"/>
      <c r="U76" s="96"/>
      <c r="V76" s="381"/>
      <c r="W76" s="96"/>
      <c r="X76" s="381"/>
      <c r="Y76" s="96"/>
      <c r="Z76" s="381"/>
      <c r="AA76" s="96"/>
      <c r="AB76" s="381"/>
      <c r="AC76" s="96"/>
      <c r="AD76" s="381"/>
      <c r="AE76" s="96"/>
      <c r="AF76" s="381"/>
      <c r="AG76" s="96"/>
      <c r="AH76" s="381"/>
      <c r="AI76" s="96"/>
      <c r="AJ76" s="381"/>
      <c r="AK76" s="96"/>
      <c r="AL76" s="576">
        <v>72</v>
      </c>
      <c r="AM76" s="17"/>
      <c r="AN76" s="17"/>
    </row>
    <row r="77" spans="1:40" s="26" customFormat="1" ht="20.25" hidden="1" customHeight="1" x14ac:dyDescent="0.35">
      <c r="A77" s="597">
        <v>73</v>
      </c>
      <c r="B77" s="298" t="s">
        <v>214</v>
      </c>
      <c r="C77" s="62">
        <v>2014</v>
      </c>
      <c r="D77" s="526" t="s">
        <v>133</v>
      </c>
      <c r="E77" s="599">
        <f t="shared" si="3"/>
        <v>0</v>
      </c>
      <c r="F77" s="381"/>
      <c r="G77" s="627"/>
      <c r="H77" s="381"/>
      <c r="I77" s="96"/>
      <c r="J77" s="381"/>
      <c r="K77" s="96"/>
      <c r="L77" s="381"/>
      <c r="M77" s="96"/>
      <c r="N77" s="381"/>
      <c r="O77" s="96"/>
      <c r="P77" s="381"/>
      <c r="Q77" s="96"/>
      <c r="R77" s="381"/>
      <c r="S77" s="96"/>
      <c r="T77" s="381"/>
      <c r="U77" s="96"/>
      <c r="V77" s="381"/>
      <c r="W77" s="96"/>
      <c r="X77" s="381"/>
      <c r="Y77" s="96"/>
      <c r="Z77" s="381"/>
      <c r="AA77" s="96"/>
      <c r="AB77" s="381"/>
      <c r="AC77" s="96"/>
      <c r="AD77" s="381"/>
      <c r="AE77" s="96"/>
      <c r="AF77" s="381"/>
      <c r="AG77" s="96"/>
      <c r="AH77" s="381"/>
      <c r="AI77" s="96"/>
      <c r="AJ77" s="381"/>
      <c r="AK77" s="96"/>
      <c r="AL77" s="576">
        <v>73</v>
      </c>
      <c r="AM77" s="17"/>
      <c r="AN77" s="17"/>
    </row>
    <row r="78" spans="1:40" s="26" customFormat="1" ht="20.25" hidden="1" customHeight="1" x14ac:dyDescent="0.35">
      <c r="A78" s="597">
        <v>74</v>
      </c>
      <c r="B78" s="419" t="s">
        <v>479</v>
      </c>
      <c r="C78" s="62">
        <v>2015</v>
      </c>
      <c r="D78" s="528" t="s">
        <v>98</v>
      </c>
      <c r="E78" s="599">
        <f t="shared" si="3"/>
        <v>0</v>
      </c>
      <c r="F78" s="381"/>
      <c r="G78" s="627"/>
      <c r="H78" s="381"/>
      <c r="I78" s="96"/>
      <c r="J78" s="381"/>
      <c r="K78" s="96"/>
      <c r="L78" s="381"/>
      <c r="M78" s="96"/>
      <c r="N78" s="381"/>
      <c r="O78" s="96"/>
      <c r="P78" s="381"/>
      <c r="Q78" s="96"/>
      <c r="R78" s="381"/>
      <c r="S78" s="96"/>
      <c r="T78" s="381"/>
      <c r="U78" s="96"/>
      <c r="V78" s="381"/>
      <c r="W78" s="96"/>
      <c r="X78" s="381"/>
      <c r="Y78" s="96"/>
      <c r="Z78" s="381"/>
      <c r="AA78" s="96"/>
      <c r="AB78" s="381"/>
      <c r="AC78" s="96"/>
      <c r="AD78" s="381"/>
      <c r="AE78" s="96"/>
      <c r="AF78" s="381"/>
      <c r="AG78" s="96"/>
      <c r="AH78" s="381"/>
      <c r="AI78" s="96"/>
      <c r="AJ78" s="381"/>
      <c r="AK78" s="96"/>
      <c r="AL78" s="576">
        <v>74</v>
      </c>
      <c r="AM78" s="17"/>
      <c r="AN78" s="17"/>
    </row>
    <row r="79" spans="1:40" s="26" customFormat="1" ht="20.25" hidden="1" customHeight="1" x14ac:dyDescent="0.35">
      <c r="A79" s="597"/>
      <c r="B79" s="327" t="s">
        <v>493</v>
      </c>
      <c r="C79" s="62">
        <v>2015</v>
      </c>
      <c r="D79" s="516" t="s">
        <v>277</v>
      </c>
      <c r="E79" s="599">
        <f t="shared" si="3"/>
        <v>0</v>
      </c>
      <c r="F79" s="381"/>
      <c r="G79" s="627"/>
      <c r="H79" s="381"/>
      <c r="I79" s="96"/>
      <c r="J79" s="381"/>
      <c r="K79" s="96"/>
      <c r="L79" s="381"/>
      <c r="M79" s="96"/>
      <c r="N79" s="381"/>
      <c r="O79" s="96"/>
      <c r="P79" s="381"/>
      <c r="Q79" s="96"/>
      <c r="R79" s="381"/>
      <c r="S79" s="96"/>
      <c r="T79" s="381"/>
      <c r="U79" s="96"/>
      <c r="V79" s="381"/>
      <c r="W79" s="96"/>
      <c r="X79" s="381"/>
      <c r="Y79" s="96"/>
      <c r="Z79" s="381"/>
      <c r="AA79" s="96"/>
      <c r="AB79" s="381"/>
      <c r="AC79" s="96"/>
      <c r="AD79" s="381"/>
      <c r="AE79" s="96"/>
      <c r="AF79" s="381"/>
      <c r="AG79" s="96"/>
      <c r="AH79" s="381"/>
      <c r="AI79" s="96"/>
      <c r="AJ79" s="381"/>
      <c r="AK79" s="96"/>
      <c r="AL79" s="576"/>
      <c r="AM79" s="17"/>
      <c r="AN79" s="17"/>
    </row>
    <row r="80" spans="1:40" s="26" customFormat="1" ht="20.25" hidden="1" customHeight="1" x14ac:dyDescent="0.35">
      <c r="A80" s="597"/>
      <c r="B80" s="298" t="s">
        <v>303</v>
      </c>
      <c r="C80" s="62">
        <v>2015</v>
      </c>
      <c r="D80" s="529" t="s">
        <v>135</v>
      </c>
      <c r="E80" s="599">
        <f t="shared" si="3"/>
        <v>0</v>
      </c>
      <c r="F80" s="381"/>
      <c r="G80" s="627"/>
      <c r="H80" s="381"/>
      <c r="I80" s="96"/>
      <c r="J80" s="381"/>
      <c r="K80" s="96"/>
      <c r="L80" s="381"/>
      <c r="M80" s="96"/>
      <c r="N80" s="381"/>
      <c r="O80" s="96"/>
      <c r="P80" s="381"/>
      <c r="Q80" s="96"/>
      <c r="R80" s="381"/>
      <c r="S80" s="96"/>
      <c r="T80" s="381"/>
      <c r="U80" s="96"/>
      <c r="V80" s="381"/>
      <c r="W80" s="96"/>
      <c r="X80" s="381"/>
      <c r="Y80" s="96"/>
      <c r="Z80" s="381"/>
      <c r="AA80" s="96"/>
      <c r="AB80" s="381"/>
      <c r="AC80" s="96"/>
      <c r="AD80" s="381"/>
      <c r="AE80" s="96"/>
      <c r="AF80" s="381"/>
      <c r="AG80" s="96"/>
      <c r="AH80" s="381"/>
      <c r="AI80" s="96"/>
      <c r="AJ80" s="381"/>
      <c r="AK80" s="96"/>
      <c r="AL80" s="576"/>
      <c r="AM80" s="17"/>
      <c r="AN80" s="17"/>
    </row>
    <row r="81" spans="1:41" s="26" customFormat="1" ht="20.25" customHeight="1" x14ac:dyDescent="0.35">
      <c r="A81" s="597"/>
      <c r="B81" s="418"/>
      <c r="C81" s="62"/>
      <c r="D81" s="530"/>
      <c r="E81" s="599">
        <f t="shared" si="3"/>
        <v>0</v>
      </c>
      <c r="F81" s="381"/>
      <c r="G81" s="96"/>
      <c r="H81" s="381"/>
      <c r="I81" s="96"/>
      <c r="J81" s="381"/>
      <c r="K81" s="96"/>
      <c r="L81" s="381"/>
      <c r="M81" s="96"/>
      <c r="N81" s="381"/>
      <c r="O81" s="96"/>
      <c r="P81" s="381"/>
      <c r="Q81" s="96"/>
      <c r="R81" s="381"/>
      <c r="S81" s="96"/>
      <c r="T81" s="381"/>
      <c r="U81" s="96"/>
      <c r="V81" s="381"/>
      <c r="W81" s="96"/>
      <c r="X81" s="381"/>
      <c r="Y81" s="96"/>
      <c r="Z81" s="381"/>
      <c r="AA81" s="96"/>
      <c r="AB81" s="381"/>
      <c r="AC81" s="96"/>
      <c r="AD81" s="381"/>
      <c r="AE81" s="96"/>
      <c r="AF81" s="381"/>
      <c r="AG81" s="96"/>
      <c r="AH81" s="381"/>
      <c r="AI81" s="96"/>
      <c r="AJ81" s="381"/>
      <c r="AK81" s="96"/>
      <c r="AL81" s="576"/>
      <c r="AM81" s="17"/>
      <c r="AN81" s="17"/>
    </row>
    <row r="82" spans="1:41" s="26" customFormat="1" ht="20.25" customHeight="1" thickBot="1" x14ac:dyDescent="0.4">
      <c r="A82" s="597"/>
      <c r="B82" s="306"/>
      <c r="C82" s="49"/>
      <c r="D82" s="531"/>
      <c r="E82" s="599">
        <f t="shared" ref="E82" si="4">G82+I82+K82+M82+O82+Q82+S82+U82+W82+Y82+AA82+AC82+AE82+AG82+AI82+AK82</f>
        <v>0</v>
      </c>
      <c r="F82" s="381"/>
      <c r="G82" s="96"/>
      <c r="H82" s="381"/>
      <c r="I82" s="96"/>
      <c r="J82" s="381"/>
      <c r="K82" s="96"/>
      <c r="L82" s="381"/>
      <c r="M82" s="96"/>
      <c r="N82" s="381"/>
      <c r="O82" s="96"/>
      <c r="P82" s="381"/>
      <c r="Q82" s="96"/>
      <c r="R82" s="381"/>
      <c r="S82" s="96"/>
      <c r="T82" s="381"/>
      <c r="U82" s="96"/>
      <c r="V82" s="381"/>
      <c r="W82" s="96"/>
      <c r="X82" s="381"/>
      <c r="Y82" s="96"/>
      <c r="Z82" s="381"/>
      <c r="AA82" s="96"/>
      <c r="AB82" s="381"/>
      <c r="AC82" s="96"/>
      <c r="AD82" s="381"/>
      <c r="AE82" s="96"/>
      <c r="AF82" s="381"/>
      <c r="AG82" s="96"/>
      <c r="AH82" s="381"/>
      <c r="AI82" s="96"/>
      <c r="AJ82" s="381"/>
      <c r="AK82" s="96"/>
      <c r="AL82" s="604"/>
      <c r="AM82" s="17"/>
      <c r="AN82" s="17"/>
    </row>
    <row r="83" spans="1:41" s="46" customFormat="1" ht="20" customHeight="1" thickBot="1" x14ac:dyDescent="0.4">
      <c r="A83" s="581"/>
      <c r="B83" s="17"/>
      <c r="C83" s="18"/>
      <c r="D83" s="17"/>
      <c r="E83" s="553"/>
      <c r="F83" s="383"/>
      <c r="G83" s="384"/>
      <c r="H83" s="383"/>
      <c r="I83" s="384"/>
      <c r="J83" s="383"/>
      <c r="K83" s="384"/>
      <c r="L83" s="383"/>
      <c r="M83" s="384"/>
      <c r="N83" s="383"/>
      <c r="O83" s="384"/>
      <c r="P83" s="383"/>
      <c r="Q83" s="384"/>
      <c r="R83" s="383"/>
      <c r="S83" s="384"/>
      <c r="T83" s="383"/>
      <c r="U83" s="384"/>
      <c r="V83" s="383"/>
      <c r="W83" s="384"/>
      <c r="X83" s="383"/>
      <c r="Y83" s="384"/>
      <c r="Z83" s="383"/>
      <c r="AA83" s="384"/>
      <c r="AB83" s="383"/>
      <c r="AC83" s="384"/>
      <c r="AD83" s="383"/>
      <c r="AE83" s="384"/>
      <c r="AF83" s="383"/>
      <c r="AG83" s="384"/>
      <c r="AH83" s="383"/>
      <c r="AI83" s="384"/>
      <c r="AJ83" s="383"/>
      <c r="AK83" s="384"/>
      <c r="AL83" s="578"/>
    </row>
    <row r="84" spans="1:41" ht="31" customHeight="1" thickBot="1" x14ac:dyDescent="0.4">
      <c r="G84" s="155">
        <f>SUM(G6:G83)</f>
        <v>556.5</v>
      </c>
      <c r="H84" s="18"/>
      <c r="I84" s="155">
        <f>SUM(I6:I83)</f>
        <v>556.5</v>
      </c>
      <c r="J84" s="18"/>
      <c r="K84" s="155">
        <f>SUM(K6:K83)</f>
        <v>547.5</v>
      </c>
      <c r="L84" s="18"/>
      <c r="M84" s="155">
        <f>SUM(M6:M83)</f>
        <v>547.5</v>
      </c>
      <c r="N84" s="18"/>
      <c r="O84" s="155">
        <f>SUM(O6:O83)</f>
        <v>541.5</v>
      </c>
      <c r="P84" s="18"/>
      <c r="Q84" s="155">
        <f>SUM(Q6:Q83)</f>
        <v>556.5</v>
      </c>
      <c r="R84" s="18"/>
      <c r="S84" s="155">
        <f>SUM(S6:S83)</f>
        <v>556.5</v>
      </c>
      <c r="U84" s="155">
        <f>SUM(U6:U83)</f>
        <v>556.5</v>
      </c>
      <c r="V84" s="18"/>
      <c r="W84" s="155">
        <f>SUM(W6:W59)</f>
        <v>556.5</v>
      </c>
      <c r="X84" s="18"/>
      <c r="Y84" s="155">
        <f>SUM(Y6:Y59)</f>
        <v>0</v>
      </c>
      <c r="Z84" s="18"/>
      <c r="AA84" s="155">
        <f>SUM(AA6:AA59)</f>
        <v>0</v>
      </c>
      <c r="AB84" s="18"/>
      <c r="AC84" s="155">
        <f>SUM(AC6:AC59)</f>
        <v>0</v>
      </c>
      <c r="AD84" s="18"/>
      <c r="AE84" s="155">
        <f>SUM(AE6:AE59)</f>
        <v>0</v>
      </c>
      <c r="AF84" s="18"/>
      <c r="AG84" s="155">
        <f>SUM(AG6:AG59)</f>
        <v>0</v>
      </c>
      <c r="AH84" s="18"/>
      <c r="AI84" s="155">
        <f>SUM(AI6:AI59)</f>
        <v>0</v>
      </c>
      <c r="AJ84" s="18"/>
      <c r="AK84" s="155">
        <f>SUM(AK6:AK59)</f>
        <v>0</v>
      </c>
    </row>
    <row r="85" spans="1:41" ht="21" customHeight="1" thickBot="1" x14ac:dyDescent="0.4"/>
    <row r="86" spans="1:41" ht="43" customHeight="1" thickBot="1" x14ac:dyDescent="0.4">
      <c r="B86" s="856" t="s">
        <v>529</v>
      </c>
      <c r="C86" s="857"/>
      <c r="D86" s="858"/>
      <c r="E86" s="554"/>
      <c r="F86" s="27"/>
      <c r="G86" s="142"/>
      <c r="H86" s="143" t="s">
        <v>271</v>
      </c>
      <c r="I86" s="27"/>
      <c r="J86" s="27"/>
      <c r="K86" s="27"/>
      <c r="L86" s="88"/>
      <c r="M86" s="225"/>
      <c r="N86" s="143" t="s">
        <v>272</v>
      </c>
      <c r="O86" s="45"/>
      <c r="P86" s="18"/>
      <c r="Q86" s="45"/>
      <c r="R86" s="158"/>
      <c r="S86" s="143" t="s">
        <v>302</v>
      </c>
      <c r="T86" s="24"/>
      <c r="U86" s="24"/>
      <c r="V86" s="24"/>
    </row>
    <row r="87" spans="1:41" ht="31" customHeight="1" thickBot="1" x14ac:dyDescent="0.4"/>
    <row r="88" spans="1:41" s="16" customFormat="1" ht="30" customHeight="1" thickBot="1" x14ac:dyDescent="0.4">
      <c r="A88" s="889" t="s">
        <v>536</v>
      </c>
      <c r="B88" s="890"/>
      <c r="C88" s="890"/>
      <c r="D88" s="890"/>
      <c r="E88" s="891"/>
      <c r="F88" s="830">
        <v>46075</v>
      </c>
      <c r="G88" s="831"/>
      <c r="H88" s="830">
        <v>46089</v>
      </c>
      <c r="I88" s="831"/>
      <c r="J88" s="830">
        <v>46103</v>
      </c>
      <c r="K88" s="831"/>
      <c r="L88" s="830">
        <v>46124</v>
      </c>
      <c r="M88" s="831"/>
      <c r="N88" s="830">
        <v>46138</v>
      </c>
      <c r="O88" s="831"/>
      <c r="P88" s="830">
        <v>46152</v>
      </c>
      <c r="Q88" s="831"/>
      <c r="R88" s="834">
        <v>46167</v>
      </c>
      <c r="S88" s="835"/>
      <c r="T88" s="834">
        <v>46187</v>
      </c>
      <c r="U88" s="835"/>
      <c r="V88" s="834">
        <v>46215</v>
      </c>
      <c r="W88" s="835"/>
      <c r="X88" s="834"/>
      <c r="Y88" s="835"/>
      <c r="Z88" s="834"/>
      <c r="AA88" s="835"/>
      <c r="AB88" s="834"/>
      <c r="AC88" s="835"/>
      <c r="AD88" s="845"/>
      <c r="AE88" s="846"/>
      <c r="AF88" s="834"/>
      <c r="AG88" s="835"/>
      <c r="AH88" s="834"/>
      <c r="AI88" s="835"/>
      <c r="AJ88" s="845"/>
      <c r="AK88" s="846"/>
      <c r="AL88" s="541"/>
    </row>
    <row r="89" spans="1:41" s="16" customFormat="1" ht="61" customHeight="1" thickBot="1" x14ac:dyDescent="0.4">
      <c r="A89" s="892"/>
      <c r="B89" s="893"/>
      <c r="C89" s="893"/>
      <c r="D89" s="893"/>
      <c r="E89" s="894"/>
      <c r="F89" s="828" t="s">
        <v>528</v>
      </c>
      <c r="G89" s="829"/>
      <c r="H89" s="828" t="s">
        <v>570</v>
      </c>
      <c r="I89" s="829"/>
      <c r="J89" s="828" t="s">
        <v>590</v>
      </c>
      <c r="K89" s="829"/>
      <c r="L89" s="828" t="s">
        <v>597</v>
      </c>
      <c r="M89" s="829"/>
      <c r="N89" s="828" t="s">
        <v>710</v>
      </c>
      <c r="O89" s="829"/>
      <c r="P89" s="828" t="s">
        <v>714</v>
      </c>
      <c r="Q89" s="829"/>
      <c r="R89" s="832" t="s">
        <v>733</v>
      </c>
      <c r="S89" s="833"/>
      <c r="T89" s="832" t="s">
        <v>759</v>
      </c>
      <c r="U89" s="833"/>
      <c r="V89" s="832" t="s">
        <v>780</v>
      </c>
      <c r="W89" s="833"/>
      <c r="X89" s="853"/>
      <c r="Y89" s="854"/>
      <c r="Z89" s="853"/>
      <c r="AA89" s="854"/>
      <c r="AB89" s="853"/>
      <c r="AC89" s="854"/>
      <c r="AD89" s="853"/>
      <c r="AE89" s="854"/>
      <c r="AF89" s="853"/>
      <c r="AG89" s="855"/>
      <c r="AH89" s="853"/>
      <c r="AI89" s="854"/>
      <c r="AJ89" s="853"/>
      <c r="AK89" s="854"/>
      <c r="AL89" s="895" t="s">
        <v>94</v>
      </c>
    </row>
    <row r="90" spans="1:41" s="16" customFormat="1" ht="20" thickBot="1" x14ac:dyDescent="0.4">
      <c r="A90" s="603" t="s">
        <v>176</v>
      </c>
      <c r="B90" s="601" t="s">
        <v>2</v>
      </c>
      <c r="C90" s="602" t="s">
        <v>115</v>
      </c>
      <c r="D90" s="605" t="s">
        <v>3</v>
      </c>
      <c r="E90" s="546" t="s">
        <v>4</v>
      </c>
      <c r="F90" s="20" t="s">
        <v>5</v>
      </c>
      <c r="G90" s="74" t="s">
        <v>6</v>
      </c>
      <c r="H90" s="20" t="s">
        <v>5</v>
      </c>
      <c r="I90" s="74" t="s">
        <v>6</v>
      </c>
      <c r="J90" s="21" t="s">
        <v>5</v>
      </c>
      <c r="K90" s="74" t="s">
        <v>6</v>
      </c>
      <c r="L90" s="20" t="s">
        <v>5</v>
      </c>
      <c r="M90" s="74" t="s">
        <v>6</v>
      </c>
      <c r="N90" s="20" t="s">
        <v>5</v>
      </c>
      <c r="O90" s="74" t="s">
        <v>6</v>
      </c>
      <c r="P90" s="20" t="s">
        <v>5</v>
      </c>
      <c r="Q90" s="74" t="s">
        <v>6</v>
      </c>
      <c r="R90" s="20" t="s">
        <v>5</v>
      </c>
      <c r="S90" s="74" t="s">
        <v>6</v>
      </c>
      <c r="T90" s="20" t="s">
        <v>5</v>
      </c>
      <c r="U90" s="74" t="s">
        <v>6</v>
      </c>
      <c r="V90" s="20" t="s">
        <v>5</v>
      </c>
      <c r="W90" s="74" t="s">
        <v>6</v>
      </c>
      <c r="X90" s="20" t="s">
        <v>5</v>
      </c>
      <c r="Y90" s="74" t="s">
        <v>6</v>
      </c>
      <c r="Z90" s="20" t="s">
        <v>5</v>
      </c>
      <c r="AA90" s="74" t="s">
        <v>6</v>
      </c>
      <c r="AB90" s="20" t="s">
        <v>5</v>
      </c>
      <c r="AC90" s="74" t="s">
        <v>6</v>
      </c>
      <c r="AD90" s="20" t="s">
        <v>5</v>
      </c>
      <c r="AE90" s="74" t="s">
        <v>6</v>
      </c>
      <c r="AF90" s="20" t="s">
        <v>5</v>
      </c>
      <c r="AG90" s="74" t="s">
        <v>6</v>
      </c>
      <c r="AH90" s="20" t="s">
        <v>5</v>
      </c>
      <c r="AI90" s="74" t="s">
        <v>6</v>
      </c>
      <c r="AJ90" s="20" t="s">
        <v>5</v>
      </c>
      <c r="AK90" s="74" t="s">
        <v>6</v>
      </c>
      <c r="AL90" s="896"/>
      <c r="AM90" s="204" t="s">
        <v>217</v>
      </c>
      <c r="AN90" s="205" t="s">
        <v>217</v>
      </c>
      <c r="AO90" s="17"/>
    </row>
    <row r="91" spans="1:41" x14ac:dyDescent="0.35">
      <c r="A91" s="597">
        <v>1</v>
      </c>
      <c r="B91" s="685" t="s">
        <v>502</v>
      </c>
      <c r="C91" s="361">
        <v>2016</v>
      </c>
      <c r="D91" s="686" t="s">
        <v>98</v>
      </c>
      <c r="E91" s="599">
        <f>G91+I91+K91+M91+O91+Q91+S91+U91+W91+Y91+AA91+AC91+AE91+AG91+AI91+AK91</f>
        <v>495</v>
      </c>
      <c r="F91" s="378">
        <v>42</v>
      </c>
      <c r="G91" s="94">
        <v>75</v>
      </c>
      <c r="H91" s="378">
        <v>41</v>
      </c>
      <c r="I91" s="94">
        <v>52.5</v>
      </c>
      <c r="J91" s="378">
        <v>46</v>
      </c>
      <c r="K91" s="94">
        <v>52.5</v>
      </c>
      <c r="L91" s="378">
        <v>42</v>
      </c>
      <c r="M91" s="94">
        <v>52.5</v>
      </c>
      <c r="N91" s="378"/>
      <c r="O91" s="641"/>
      <c r="P91" s="93">
        <v>54</v>
      </c>
      <c r="Q91" s="94">
        <v>37.5</v>
      </c>
      <c r="R91" s="93">
        <v>43</v>
      </c>
      <c r="S91" s="94">
        <v>75</v>
      </c>
      <c r="T91" s="378">
        <v>46</v>
      </c>
      <c r="U91" s="94">
        <v>75</v>
      </c>
      <c r="V91" s="378">
        <v>39</v>
      </c>
      <c r="W91" s="94">
        <v>75</v>
      </c>
      <c r="X91" s="378"/>
      <c r="Y91" s="380"/>
      <c r="Z91" s="378"/>
      <c r="AA91" s="380"/>
      <c r="AB91" s="378"/>
      <c r="AC91" s="380"/>
      <c r="AD91" s="378"/>
      <c r="AE91" s="380"/>
      <c r="AF91" s="378"/>
      <c r="AG91" s="380"/>
      <c r="AH91" s="378"/>
      <c r="AI91" s="380"/>
      <c r="AJ91" s="378"/>
      <c r="AK91" s="380"/>
      <c r="AL91" s="576">
        <v>1</v>
      </c>
      <c r="AM91" s="206">
        <v>1</v>
      </c>
      <c r="AN91" s="94">
        <v>75</v>
      </c>
    </row>
    <row r="92" spans="1:41" x14ac:dyDescent="0.35">
      <c r="A92" s="597">
        <v>2</v>
      </c>
      <c r="B92" s="430" t="s">
        <v>581</v>
      </c>
      <c r="C92" s="48">
        <v>2015</v>
      </c>
      <c r="D92" s="514" t="s">
        <v>712</v>
      </c>
      <c r="E92" s="599">
        <f>G92+I92+K92+M92+O92+Q92+S92+U92+W92+Y92+AA92+AC92+AE92+AG92+AI92+AK92</f>
        <v>420</v>
      </c>
      <c r="F92" s="93"/>
      <c r="G92" s="626"/>
      <c r="H92" s="93">
        <v>39</v>
      </c>
      <c r="I92" s="94">
        <v>75</v>
      </c>
      <c r="J92" s="93">
        <v>45</v>
      </c>
      <c r="K92" s="94">
        <v>75</v>
      </c>
      <c r="L92" s="93"/>
      <c r="M92" s="94"/>
      <c r="N92" s="93">
        <v>46</v>
      </c>
      <c r="O92" s="94">
        <v>75</v>
      </c>
      <c r="P92" s="93">
        <v>50</v>
      </c>
      <c r="Q92" s="94">
        <v>52.5</v>
      </c>
      <c r="R92" s="93">
        <v>50</v>
      </c>
      <c r="S92" s="94">
        <v>37.5</v>
      </c>
      <c r="T92" s="93">
        <v>49</v>
      </c>
      <c r="U92" s="94">
        <v>52.5</v>
      </c>
      <c r="V92" s="93">
        <v>40</v>
      </c>
      <c r="W92" s="94">
        <v>52.5</v>
      </c>
      <c r="X92" s="93"/>
      <c r="Y92" s="94"/>
      <c r="Z92" s="93"/>
      <c r="AA92" s="94"/>
      <c r="AB92" s="93"/>
      <c r="AC92" s="94"/>
      <c r="AD92" s="93"/>
      <c r="AE92" s="94"/>
      <c r="AF92" s="93"/>
      <c r="AG92" s="94"/>
      <c r="AH92" s="93"/>
      <c r="AI92" s="94"/>
      <c r="AJ92" s="93"/>
      <c r="AK92" s="94"/>
      <c r="AL92" s="576">
        <v>2</v>
      </c>
      <c r="AM92" s="207">
        <f t="shared" ref="AM92:AM100" si="5">AM91+1</f>
        <v>2</v>
      </c>
      <c r="AN92" s="94">
        <v>52.5</v>
      </c>
    </row>
    <row r="93" spans="1:41" ht="19" customHeight="1" x14ac:dyDescent="0.35">
      <c r="A93" s="597">
        <v>6</v>
      </c>
      <c r="B93" s="403" t="s">
        <v>424</v>
      </c>
      <c r="C93" s="48">
        <v>2015</v>
      </c>
      <c r="D93" s="505" t="s">
        <v>43</v>
      </c>
      <c r="E93" s="599">
        <f>G93+I93+K93+M93+O93+Q93+S93+U93+W93+Y93+AA93+AC93+AE93+AG93+AI93+AK93-I93</f>
        <v>420</v>
      </c>
      <c r="F93" s="95">
        <v>45</v>
      </c>
      <c r="G93" s="380">
        <v>52.5</v>
      </c>
      <c r="H93" s="95">
        <v>48</v>
      </c>
      <c r="I93" s="626">
        <v>37.5</v>
      </c>
      <c r="J93" s="95">
        <v>48</v>
      </c>
      <c r="K93" s="94">
        <v>37.5</v>
      </c>
      <c r="L93" s="95">
        <v>41</v>
      </c>
      <c r="M93" s="94">
        <v>75</v>
      </c>
      <c r="N93" s="95">
        <v>49</v>
      </c>
      <c r="O93" s="94">
        <v>52.5</v>
      </c>
      <c r="P93" s="381">
        <v>46</v>
      </c>
      <c r="Q93" s="94">
        <v>75</v>
      </c>
      <c r="R93" s="381">
        <v>47</v>
      </c>
      <c r="S93" s="94">
        <v>52.5</v>
      </c>
      <c r="T93" s="95">
        <v>50</v>
      </c>
      <c r="U93" s="94">
        <v>37.5</v>
      </c>
      <c r="V93" s="95">
        <v>43</v>
      </c>
      <c r="W93" s="94">
        <v>37.5</v>
      </c>
      <c r="X93" s="95"/>
      <c r="Y93" s="94"/>
      <c r="Z93" s="95"/>
      <c r="AA93" s="94"/>
      <c r="AB93" s="95"/>
      <c r="AC93" s="94"/>
      <c r="AD93" s="95"/>
      <c r="AE93" s="94"/>
      <c r="AF93" s="95"/>
      <c r="AG93" s="94"/>
      <c r="AH93" s="95"/>
      <c r="AI93" s="94"/>
      <c r="AJ93" s="95"/>
      <c r="AK93" s="94"/>
      <c r="AL93" s="576">
        <v>6</v>
      </c>
      <c r="AM93" s="206">
        <f t="shared" si="5"/>
        <v>3</v>
      </c>
      <c r="AN93" s="94">
        <v>37.5</v>
      </c>
      <c r="AO93" s="46"/>
    </row>
    <row r="94" spans="1:41" x14ac:dyDescent="0.35">
      <c r="A94" s="597">
        <v>7</v>
      </c>
      <c r="B94" s="462" t="s">
        <v>594</v>
      </c>
      <c r="C94" s="48">
        <v>2015</v>
      </c>
      <c r="D94" s="308" t="s">
        <v>93</v>
      </c>
      <c r="E94" s="599">
        <f>G94+I94+K94+M94+O94+Q94+S94+U94+W94+Y94+AA94+AC94+AE94+AG94+AI94+AK94</f>
        <v>127.5</v>
      </c>
      <c r="F94" s="95"/>
      <c r="G94" s="641"/>
      <c r="H94" s="95"/>
      <c r="I94" s="380"/>
      <c r="J94" s="95">
        <v>66</v>
      </c>
      <c r="K94" s="94">
        <v>30</v>
      </c>
      <c r="L94" s="95"/>
      <c r="M94" s="380"/>
      <c r="N94" s="95">
        <v>75</v>
      </c>
      <c r="O94" s="94">
        <v>37.5</v>
      </c>
      <c r="P94" s="95">
        <v>60</v>
      </c>
      <c r="Q94" s="94">
        <v>30</v>
      </c>
      <c r="R94" s="95">
        <v>59</v>
      </c>
      <c r="S94" s="94">
        <v>30</v>
      </c>
      <c r="T94" s="95"/>
      <c r="U94" s="380"/>
      <c r="V94" s="95"/>
      <c r="W94" s="380"/>
      <c r="X94" s="95"/>
      <c r="Y94" s="380"/>
      <c r="Z94" s="95"/>
      <c r="AA94" s="380"/>
      <c r="AB94" s="95"/>
      <c r="AC94" s="380"/>
      <c r="AD94" s="95"/>
      <c r="AE94" s="380"/>
      <c r="AF94" s="95"/>
      <c r="AG94" s="380"/>
      <c r="AH94" s="95"/>
      <c r="AI94" s="380"/>
      <c r="AJ94" s="95"/>
      <c r="AK94" s="380"/>
      <c r="AL94" s="576">
        <v>7</v>
      </c>
      <c r="AM94" s="207">
        <f t="shared" si="5"/>
        <v>4</v>
      </c>
      <c r="AN94" s="94">
        <v>30</v>
      </c>
      <c r="AO94" s="46"/>
    </row>
    <row r="95" spans="1:41" x14ac:dyDescent="0.35">
      <c r="A95" s="597">
        <v>8</v>
      </c>
      <c r="B95" s="726" t="s">
        <v>768</v>
      </c>
      <c r="C95" s="48"/>
      <c r="D95" s="723" t="s">
        <v>766</v>
      </c>
      <c r="E95" s="599">
        <f>G95+I95+K95+M95+O95+Q95+S95+U95+W95+Y95+AA95+AC95+AE95+AG95+AI95+AK95</f>
        <v>30</v>
      </c>
      <c r="F95" s="95"/>
      <c r="G95" s="94"/>
      <c r="H95" s="95"/>
      <c r="I95" s="94"/>
      <c r="J95" s="95"/>
      <c r="K95" s="94"/>
      <c r="L95" s="95"/>
      <c r="M95" s="94"/>
      <c r="N95" s="95"/>
      <c r="O95" s="94"/>
      <c r="P95" s="95"/>
      <c r="Q95" s="94"/>
      <c r="R95" s="95"/>
      <c r="S95" s="94"/>
      <c r="T95" s="95">
        <v>68</v>
      </c>
      <c r="U95" s="94">
        <v>30</v>
      </c>
      <c r="V95" s="95"/>
      <c r="W95" s="94"/>
      <c r="X95" s="95"/>
      <c r="Y95" s="94"/>
      <c r="Z95" s="95"/>
      <c r="AA95" s="94"/>
      <c r="AB95" s="95"/>
      <c r="AC95" s="94"/>
      <c r="AD95" s="95"/>
      <c r="AE95" s="94"/>
      <c r="AF95" s="95"/>
      <c r="AG95" s="94"/>
      <c r="AH95" s="95"/>
      <c r="AI95" s="94"/>
      <c r="AJ95" s="95"/>
      <c r="AK95" s="94"/>
      <c r="AL95" s="576">
        <v>8</v>
      </c>
      <c r="AM95" s="206">
        <f t="shared" si="5"/>
        <v>5</v>
      </c>
      <c r="AN95" s="94">
        <v>22.5</v>
      </c>
      <c r="AO95" s="46"/>
    </row>
    <row r="96" spans="1:41" x14ac:dyDescent="0.35">
      <c r="A96" s="597">
        <v>9</v>
      </c>
      <c r="B96" s="324"/>
      <c r="C96" s="48"/>
      <c r="D96" s="366"/>
      <c r="E96" s="599">
        <f t="shared" ref="E96:E99" si="6">G96+I96+K96+M96+O96+Q96+S96+U96+W96+Y96+AA96+AC96+AE96+AG96+AI96+AK96</f>
        <v>0</v>
      </c>
      <c r="F96" s="95"/>
      <c r="G96" s="94"/>
      <c r="H96" s="95"/>
      <c r="I96" s="94"/>
      <c r="J96" s="95"/>
      <c r="K96" s="94"/>
      <c r="L96" s="95"/>
      <c r="M96" s="94"/>
      <c r="N96" s="95"/>
      <c r="O96" s="94"/>
      <c r="P96" s="95"/>
      <c r="Q96" s="94"/>
      <c r="R96" s="95"/>
      <c r="S96" s="94"/>
      <c r="T96" s="95"/>
      <c r="U96" s="94"/>
      <c r="V96" s="95"/>
      <c r="W96" s="94"/>
      <c r="X96" s="95"/>
      <c r="Y96" s="94"/>
      <c r="Z96" s="95"/>
      <c r="AA96" s="94"/>
      <c r="AB96" s="95"/>
      <c r="AC96" s="94"/>
      <c r="AD96" s="95"/>
      <c r="AE96" s="94"/>
      <c r="AF96" s="95"/>
      <c r="AG96" s="94"/>
      <c r="AH96" s="95"/>
      <c r="AI96" s="94"/>
      <c r="AJ96" s="95"/>
      <c r="AK96" s="94"/>
      <c r="AL96" s="576">
        <v>9</v>
      </c>
      <c r="AM96" s="207">
        <f t="shared" si="5"/>
        <v>6</v>
      </c>
      <c r="AN96" s="94">
        <v>15</v>
      </c>
      <c r="AO96" s="46"/>
    </row>
    <row r="97" spans="1:41" x14ac:dyDescent="0.35">
      <c r="A97" s="597">
        <v>10</v>
      </c>
      <c r="B97" s="324"/>
      <c r="C97" s="48"/>
      <c r="D97" s="366"/>
      <c r="E97" s="599">
        <f t="shared" si="6"/>
        <v>0</v>
      </c>
      <c r="F97" s="95"/>
      <c r="G97" s="382"/>
      <c r="H97" s="95"/>
      <c r="I97" s="382"/>
      <c r="J97" s="95"/>
      <c r="K97" s="382"/>
      <c r="L97" s="95"/>
      <c r="M97" s="382"/>
      <c r="N97" s="95"/>
      <c r="O97" s="382"/>
      <c r="P97" s="95"/>
      <c r="Q97" s="382"/>
      <c r="R97" s="95"/>
      <c r="S97" s="382"/>
      <c r="T97" s="95"/>
      <c r="U97" s="382"/>
      <c r="V97" s="95"/>
      <c r="W97" s="382"/>
      <c r="X97" s="95"/>
      <c r="Y97" s="382"/>
      <c r="Z97" s="95"/>
      <c r="AA97" s="382"/>
      <c r="AB97" s="95"/>
      <c r="AC97" s="382"/>
      <c r="AD97" s="95"/>
      <c r="AE97" s="382"/>
      <c r="AF97" s="95"/>
      <c r="AG97" s="382"/>
      <c r="AH97" s="95"/>
      <c r="AI97" s="382"/>
      <c r="AJ97" s="95"/>
      <c r="AK97" s="382"/>
      <c r="AL97" s="576">
        <v>10</v>
      </c>
      <c r="AM97" s="206">
        <f t="shared" si="5"/>
        <v>7</v>
      </c>
      <c r="AN97" s="94">
        <v>12</v>
      </c>
      <c r="AO97" s="46"/>
    </row>
    <row r="98" spans="1:41" x14ac:dyDescent="0.35">
      <c r="A98" s="580"/>
      <c r="B98" s="385"/>
      <c r="C98" s="62"/>
      <c r="D98" s="387"/>
      <c r="E98" s="599">
        <f t="shared" si="6"/>
        <v>0</v>
      </c>
      <c r="F98" s="95"/>
      <c r="G98" s="96"/>
      <c r="H98" s="95"/>
      <c r="I98" s="96"/>
      <c r="J98" s="95"/>
      <c r="K98" s="96"/>
      <c r="L98" s="95"/>
      <c r="M98" s="96"/>
      <c r="N98" s="95"/>
      <c r="O98" s="96"/>
      <c r="P98" s="95"/>
      <c r="Q98" s="96"/>
      <c r="R98" s="95"/>
      <c r="S98" s="96"/>
      <c r="T98" s="95"/>
      <c r="U98" s="96"/>
      <c r="V98" s="95"/>
      <c r="W98" s="96"/>
      <c r="X98" s="95"/>
      <c r="Y98" s="96"/>
      <c r="Z98" s="95"/>
      <c r="AA98" s="96"/>
      <c r="AB98" s="95"/>
      <c r="AC98" s="96"/>
      <c r="AD98" s="95"/>
      <c r="AE98" s="96"/>
      <c r="AF98" s="95"/>
      <c r="AG98" s="96"/>
      <c r="AH98" s="95"/>
      <c r="AI98" s="96"/>
      <c r="AJ98" s="95"/>
      <c r="AK98" s="96"/>
      <c r="AL98" s="577"/>
      <c r="AM98" s="207">
        <f t="shared" si="5"/>
        <v>8</v>
      </c>
      <c r="AN98" s="94">
        <v>9</v>
      </c>
      <c r="AO98" s="46"/>
    </row>
    <row r="99" spans="1:41" ht="17" thickBot="1" x14ac:dyDescent="0.4">
      <c r="A99" s="580"/>
      <c r="B99" s="386"/>
      <c r="C99" s="49"/>
      <c r="D99" s="388"/>
      <c r="E99" s="599">
        <f t="shared" si="6"/>
        <v>0</v>
      </c>
      <c r="F99" s="95"/>
      <c r="G99" s="382"/>
      <c r="H99" s="95"/>
      <c r="I99" s="382"/>
      <c r="J99" s="95"/>
      <c r="K99" s="382"/>
      <c r="L99" s="95"/>
      <c r="M99" s="382"/>
      <c r="N99" s="95"/>
      <c r="O99" s="382"/>
      <c r="P99" s="95"/>
      <c r="Q99" s="382"/>
      <c r="R99" s="95"/>
      <c r="S99" s="382"/>
      <c r="T99" s="95"/>
      <c r="U99" s="382"/>
      <c r="V99" s="95"/>
      <c r="W99" s="382"/>
      <c r="X99" s="95"/>
      <c r="Y99" s="382"/>
      <c r="Z99" s="95"/>
      <c r="AA99" s="382"/>
      <c r="AB99" s="95"/>
      <c r="AC99" s="382"/>
      <c r="AD99" s="95"/>
      <c r="AE99" s="382"/>
      <c r="AF99" s="95"/>
      <c r="AG99" s="382"/>
      <c r="AH99" s="95"/>
      <c r="AI99" s="382"/>
      <c r="AJ99" s="95"/>
      <c r="AK99" s="382"/>
      <c r="AL99" s="577"/>
      <c r="AM99" s="206">
        <f t="shared" si="5"/>
        <v>9</v>
      </c>
      <c r="AN99" s="94">
        <v>6</v>
      </c>
      <c r="AO99" s="46"/>
    </row>
    <row r="100" spans="1:41" ht="17" thickBot="1" x14ac:dyDescent="0.4">
      <c r="A100" s="578"/>
      <c r="E100" s="553"/>
      <c r="F100" s="97"/>
      <c r="G100" s="155">
        <f>SUM(G90:G99)</f>
        <v>127.5</v>
      </c>
      <c r="H100" s="97"/>
      <c r="I100" s="155">
        <f>SUM(I90:I99)</f>
        <v>165</v>
      </c>
      <c r="J100" s="97"/>
      <c r="K100" s="155">
        <f>SUM(K90:K99)</f>
        <v>195</v>
      </c>
      <c r="L100" s="97"/>
      <c r="M100" s="155">
        <f>SUM(M90:M99)</f>
        <v>127.5</v>
      </c>
      <c r="N100" s="97"/>
      <c r="O100" s="155">
        <f>SUM(O90:O99)</f>
        <v>165</v>
      </c>
      <c r="P100" s="97"/>
      <c r="Q100" s="155">
        <f>SUM(Q90:Q99)</f>
        <v>195</v>
      </c>
      <c r="R100" s="97"/>
      <c r="S100" s="155">
        <f>SUM(S90:S99)</f>
        <v>195</v>
      </c>
      <c r="T100" s="97"/>
      <c r="U100" s="155">
        <f>SUM(U90:U99)</f>
        <v>195</v>
      </c>
      <c r="V100" s="97"/>
      <c r="W100" s="155">
        <f>SUM(W90:W99)</f>
        <v>165</v>
      </c>
      <c r="X100" s="97"/>
      <c r="Y100" s="155">
        <f>SUM(Y90:Y99)</f>
        <v>0</v>
      </c>
      <c r="Z100" s="97"/>
      <c r="AA100" s="155">
        <f>SUM(AA90:AA99)</f>
        <v>0</v>
      </c>
      <c r="AB100" s="97"/>
      <c r="AC100" s="155">
        <f>SUM(AC90:AC99)</f>
        <v>0</v>
      </c>
      <c r="AD100" s="97"/>
      <c r="AE100" s="155">
        <f>SUM(AE90:AE99)</f>
        <v>0</v>
      </c>
      <c r="AF100" s="97"/>
      <c r="AG100" s="155">
        <f>SUM(AG90:AG99)</f>
        <v>0</v>
      </c>
      <c r="AH100" s="97"/>
      <c r="AI100" s="155">
        <f>SUM(AI90:AI99)</f>
        <v>0</v>
      </c>
      <c r="AJ100" s="97"/>
      <c r="AK100" s="155">
        <f>SUM(AK90:AK99)</f>
        <v>0</v>
      </c>
      <c r="AL100" s="578"/>
      <c r="AM100" s="207">
        <f t="shared" si="5"/>
        <v>10</v>
      </c>
      <c r="AN100" s="94">
        <v>3</v>
      </c>
      <c r="AO100" s="46"/>
    </row>
    <row r="101" spans="1:41" ht="17" thickBot="1" x14ac:dyDescent="0.4">
      <c r="AM101" s="208"/>
      <c r="AN101" s="209"/>
    </row>
    <row r="102" spans="1:41" ht="46" customHeight="1" thickBot="1" x14ac:dyDescent="0.4">
      <c r="B102" s="856" t="s">
        <v>529</v>
      </c>
      <c r="C102" s="857"/>
      <c r="D102" s="858"/>
      <c r="E102" s="554"/>
      <c r="F102" s="142"/>
      <c r="G102" s="143" t="s">
        <v>271</v>
      </c>
      <c r="I102" s="27"/>
      <c r="J102" s="27"/>
      <c r="K102" s="27"/>
      <c r="L102" s="88"/>
      <c r="M102" s="225"/>
      <c r="N102" s="143" t="s">
        <v>272</v>
      </c>
      <c r="O102" s="45"/>
      <c r="P102" s="18"/>
      <c r="Q102" s="45"/>
      <c r="S102" s="158"/>
      <c r="T102" s="143" t="s">
        <v>302</v>
      </c>
      <c r="U102" s="24"/>
      <c r="V102" s="24"/>
      <c r="W102" s="24"/>
      <c r="AM102" s="202"/>
      <c r="AN102" s="203">
        <f>SUM(AN91:AN101)</f>
        <v>262.5</v>
      </c>
    </row>
  </sheetData>
  <sheetProtection algorithmName="SHA-512" hashValue="F7THsfThlaxtiAQn0pG5m12EEY/Wi9DvxtPlZtdZ9FxA4pVEgBdXPSwKkNBN67iQL8jEw4SOcR5W8IgF8x7bbA==" saltValue="RTBHDJXBP15Wd0B/CII1sg==" spinCount="100000" sheet="1"/>
  <sortState ref="B6:W80">
    <sortCondition descending="1" ref="E6:E80"/>
  </sortState>
  <customSheetViews>
    <customSheetView guid="{58E021BF-97D1-4B64-8CE7-89613EB62F48}" scale="75" showPageBreaks="1" hiddenColumns="1">
      <pane xSplit="2" topLeftCell="C1" activePane="topRight" state="frozen"/>
      <selection pane="topRight" activeCell="AE19" sqref="AE19"/>
      <pageMargins left="0" right="0" top="3.937007874015748E-2" bottom="0.11811023622047245" header="3.937007874015748E-2" footer="7.874015748031496E-2"/>
      <pageSetup paperSize="9" scale="45" orientation="portrait" r:id="rId1"/>
    </customSheetView>
  </customSheetViews>
  <mergeCells count="70">
    <mergeCell ref="AD3:AE3"/>
    <mergeCell ref="AD4:AE4"/>
    <mergeCell ref="AF3:AG3"/>
    <mergeCell ref="AF4:AG4"/>
    <mergeCell ref="AJ3:AK3"/>
    <mergeCell ref="AH3:AI3"/>
    <mergeCell ref="AL89:AL90"/>
    <mergeCell ref="AH88:AI88"/>
    <mergeCell ref="AF88:AG88"/>
    <mergeCell ref="AJ4:AK4"/>
    <mergeCell ref="AJ88:AK88"/>
    <mergeCell ref="AJ89:AK89"/>
    <mergeCell ref="V88:W88"/>
    <mergeCell ref="X88:Y88"/>
    <mergeCell ref="AH89:AI89"/>
    <mergeCell ref="AF89:AG89"/>
    <mergeCell ref="T4:U4"/>
    <mergeCell ref="V4:W4"/>
    <mergeCell ref="X4:Y4"/>
    <mergeCell ref="Z4:AA4"/>
    <mergeCell ref="AB4:AC4"/>
    <mergeCell ref="AD88:AE88"/>
    <mergeCell ref="AD89:AE89"/>
    <mergeCell ref="T89:U89"/>
    <mergeCell ref="V89:W89"/>
    <mergeCell ref="X89:Y89"/>
    <mergeCell ref="Z89:AA89"/>
    <mergeCell ref="AB89:AC89"/>
    <mergeCell ref="T88:U88"/>
    <mergeCell ref="A88:E89"/>
    <mergeCell ref="F88:G88"/>
    <mergeCell ref="H88:I88"/>
    <mergeCell ref="AH4:AI4"/>
    <mergeCell ref="N88:O88"/>
    <mergeCell ref="P88:Q88"/>
    <mergeCell ref="R4:S4"/>
    <mergeCell ref="R88:S88"/>
    <mergeCell ref="Z88:AA88"/>
    <mergeCell ref="AB88:AC88"/>
    <mergeCell ref="J88:K88"/>
    <mergeCell ref="J4:K4"/>
    <mergeCell ref="F89:G89"/>
    <mergeCell ref="H89:I89"/>
    <mergeCell ref="L89:M89"/>
    <mergeCell ref="B86:D86"/>
    <mergeCell ref="P89:Q89"/>
    <mergeCell ref="R89:S89"/>
    <mergeCell ref="P4:Q4"/>
    <mergeCell ref="J3:K3"/>
    <mergeCell ref="N89:O89"/>
    <mergeCell ref="J89:K89"/>
    <mergeCell ref="L88:M88"/>
    <mergeCell ref="N4:O4"/>
    <mergeCell ref="L4:M4"/>
    <mergeCell ref="B102:D102"/>
    <mergeCell ref="A1:AL1"/>
    <mergeCell ref="F3:G3"/>
    <mergeCell ref="H3:I3"/>
    <mergeCell ref="L3:M3"/>
    <mergeCell ref="N3:O3"/>
    <mergeCell ref="P3:Q3"/>
    <mergeCell ref="R3:S3"/>
    <mergeCell ref="V3:W3"/>
    <mergeCell ref="X3:Y3"/>
    <mergeCell ref="Z3:AA3"/>
    <mergeCell ref="AB3:AC3"/>
    <mergeCell ref="T3:U3"/>
    <mergeCell ref="F4:G4"/>
    <mergeCell ref="H4:I4"/>
    <mergeCell ref="A4:E4"/>
  </mergeCells>
  <pageMargins left="0" right="0" top="3.937007874015748E-2" bottom="0.11811023622047245" header="3.937007874015748E-2" footer="7.874015748031496E-2"/>
  <pageSetup paperSize="9" scale="52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7030A0"/>
  </sheetPr>
  <dimension ref="A1:AO79"/>
  <sheetViews>
    <sheetView zoomScale="55" zoomScaleNormal="55" workbookViewId="0">
      <selection activeCell="G15" sqref="G15"/>
    </sheetView>
  </sheetViews>
  <sheetFormatPr baseColWidth="10" defaultColWidth="10.81640625" defaultRowHeight="16.5" x14ac:dyDescent="0.35"/>
  <cols>
    <col min="1" max="1" width="5.81640625" style="536" bestFit="1" customWidth="1"/>
    <col min="2" max="2" width="27.1796875" style="17" customWidth="1"/>
    <col min="3" max="3" width="8.6328125" style="18" customWidth="1"/>
    <col min="4" max="4" width="32.453125" style="17" customWidth="1"/>
    <col min="5" max="5" width="8.36328125" style="536" customWidth="1"/>
    <col min="6" max="6" width="8.6328125" style="18" customWidth="1"/>
    <col min="7" max="7" width="8.453125" style="18" customWidth="1"/>
    <col min="8" max="8" width="8.6328125" style="17" customWidth="1"/>
    <col min="9" max="9" width="8.453125" style="17" customWidth="1"/>
    <col min="10" max="13" width="8.6328125" style="17" customWidth="1"/>
    <col min="14" max="14" width="7.1796875" style="17" customWidth="1"/>
    <col min="15" max="15" width="8.6328125" style="17" customWidth="1"/>
    <col min="16" max="16" width="7.1796875" style="17" customWidth="1"/>
    <col min="17" max="17" width="9" style="17" customWidth="1"/>
    <col min="18" max="18" width="7.1796875" style="17" customWidth="1"/>
    <col min="19" max="19" width="9" style="17" customWidth="1"/>
    <col min="20" max="20" width="8.1796875" style="17" customWidth="1"/>
    <col min="21" max="21" width="9" style="17" customWidth="1"/>
    <col min="22" max="22" width="8" style="17" customWidth="1"/>
    <col min="23" max="23" width="8.6328125" style="17" customWidth="1"/>
    <col min="24" max="24" width="7.1796875" style="17" hidden="1" customWidth="1"/>
    <col min="25" max="27" width="8.453125" style="17" hidden="1" customWidth="1"/>
    <col min="28" max="28" width="7.1796875" style="17" hidden="1" customWidth="1"/>
    <col min="29" max="29" width="8.453125" style="17" hidden="1" customWidth="1"/>
    <col min="30" max="30" width="7.1796875" style="17" hidden="1" customWidth="1"/>
    <col min="31" max="31" width="8.453125" style="17" hidden="1" customWidth="1"/>
    <col min="32" max="32" width="7.1796875" style="17" hidden="1" customWidth="1"/>
    <col min="33" max="33" width="8.453125" style="17" hidden="1" customWidth="1"/>
    <col min="34" max="34" width="7.1796875" style="17" hidden="1" customWidth="1"/>
    <col min="35" max="35" width="8.453125" style="17" hidden="1" customWidth="1"/>
    <col min="36" max="36" width="7.1796875" style="17" hidden="1" customWidth="1"/>
    <col min="37" max="37" width="8.453125" style="17" hidden="1" customWidth="1"/>
    <col min="38" max="38" width="7.6328125" style="536" customWidth="1"/>
    <col min="39" max="39" width="4.453125" style="16" hidden="1" customWidth="1"/>
    <col min="40" max="40" width="5.1796875" style="16" hidden="1" customWidth="1"/>
    <col min="41" max="41" width="2.81640625" style="16" customWidth="1"/>
    <col min="42" max="16384" width="10.81640625" style="16"/>
  </cols>
  <sheetData>
    <row r="1" spans="1:41" s="53" customFormat="1" ht="45" x14ac:dyDescent="0.35">
      <c r="A1" s="842" t="s">
        <v>537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I1" s="843"/>
      <c r="AJ1" s="843"/>
      <c r="AK1" s="843"/>
      <c r="AL1" s="843"/>
    </row>
    <row r="2" spans="1:41" s="17" customFormat="1" ht="6.5" customHeight="1" thickBot="1" x14ac:dyDescent="0.4">
      <c r="A2" s="536"/>
      <c r="C2" s="18"/>
      <c r="E2" s="536"/>
      <c r="F2" s="18"/>
      <c r="G2" s="18"/>
      <c r="AL2" s="536"/>
    </row>
    <row r="3" spans="1:41" ht="28" customHeight="1" thickBot="1" x14ac:dyDescent="0.4">
      <c r="F3" s="830">
        <v>46075</v>
      </c>
      <c r="G3" s="831"/>
      <c r="H3" s="830">
        <v>46089</v>
      </c>
      <c r="I3" s="831"/>
      <c r="J3" s="830">
        <v>46103</v>
      </c>
      <c r="K3" s="831"/>
      <c r="L3" s="830">
        <v>46124</v>
      </c>
      <c r="M3" s="831"/>
      <c r="N3" s="830">
        <v>46138</v>
      </c>
      <c r="O3" s="831"/>
      <c r="P3" s="830">
        <v>46152</v>
      </c>
      <c r="Q3" s="831"/>
      <c r="R3" s="834">
        <v>46167</v>
      </c>
      <c r="S3" s="835"/>
      <c r="T3" s="834">
        <v>46187</v>
      </c>
      <c r="U3" s="835"/>
      <c r="V3" s="834">
        <v>46215</v>
      </c>
      <c r="W3" s="835"/>
      <c r="X3" s="830"/>
      <c r="Y3" s="831"/>
      <c r="Z3" s="830"/>
      <c r="AA3" s="831"/>
      <c r="AB3" s="830"/>
      <c r="AC3" s="831"/>
      <c r="AD3" s="868"/>
      <c r="AE3" s="869"/>
      <c r="AF3" s="830"/>
      <c r="AG3" s="831"/>
      <c r="AH3" s="830"/>
      <c r="AI3" s="831"/>
      <c r="AJ3" s="868"/>
      <c r="AK3" s="869"/>
    </row>
    <row r="4" spans="1:41" ht="53" customHeight="1" thickBot="1" x14ac:dyDescent="0.4">
      <c r="A4" s="897" t="s">
        <v>534</v>
      </c>
      <c r="B4" s="898"/>
      <c r="C4" s="898"/>
      <c r="D4" s="898"/>
      <c r="E4" s="899"/>
      <c r="F4" s="828" t="s">
        <v>528</v>
      </c>
      <c r="G4" s="829"/>
      <c r="H4" s="828" t="s">
        <v>570</v>
      </c>
      <c r="I4" s="829"/>
      <c r="J4" s="828" t="s">
        <v>590</v>
      </c>
      <c r="K4" s="829"/>
      <c r="L4" s="828" t="s">
        <v>597</v>
      </c>
      <c r="M4" s="829"/>
      <c r="N4" s="828" t="s">
        <v>710</v>
      </c>
      <c r="O4" s="829"/>
      <c r="P4" s="828" t="s">
        <v>714</v>
      </c>
      <c r="Q4" s="829"/>
      <c r="R4" s="832" t="s">
        <v>733</v>
      </c>
      <c r="S4" s="833"/>
      <c r="T4" s="832" t="s">
        <v>759</v>
      </c>
      <c r="U4" s="833"/>
      <c r="V4" s="832" t="s">
        <v>780</v>
      </c>
      <c r="W4" s="833"/>
      <c r="X4" s="828"/>
      <c r="Y4" s="829"/>
      <c r="Z4" s="828"/>
      <c r="AA4" s="829"/>
      <c r="AB4" s="828"/>
      <c r="AC4" s="829"/>
      <c r="AD4" s="828"/>
      <c r="AE4" s="829"/>
      <c r="AF4" s="828"/>
      <c r="AG4" s="867"/>
      <c r="AH4" s="828"/>
      <c r="AI4" s="829"/>
      <c r="AJ4" s="828"/>
      <c r="AK4" s="829"/>
      <c r="AL4" s="542" t="s">
        <v>94</v>
      </c>
    </row>
    <row r="5" spans="1:41" ht="25" customHeight="1" thickBot="1" x14ac:dyDescent="0.4">
      <c r="A5" s="542" t="s">
        <v>176</v>
      </c>
      <c r="B5" s="542" t="s">
        <v>2</v>
      </c>
      <c r="C5" s="542" t="s">
        <v>115</v>
      </c>
      <c r="D5" s="542" t="s">
        <v>3</v>
      </c>
      <c r="E5" s="546" t="s">
        <v>4</v>
      </c>
      <c r="F5" s="75" t="s">
        <v>5</v>
      </c>
      <c r="G5" s="80" t="s">
        <v>6</v>
      </c>
      <c r="H5" s="75" t="s">
        <v>5</v>
      </c>
      <c r="I5" s="80" t="s">
        <v>6</v>
      </c>
      <c r="J5" s="75" t="s">
        <v>5</v>
      </c>
      <c r="K5" s="80" t="s">
        <v>6</v>
      </c>
      <c r="L5" s="75" t="s">
        <v>5</v>
      </c>
      <c r="M5" s="80" t="s">
        <v>6</v>
      </c>
      <c r="N5" s="75" t="s">
        <v>5</v>
      </c>
      <c r="O5" s="80" t="s">
        <v>6</v>
      </c>
      <c r="P5" s="75" t="s">
        <v>5</v>
      </c>
      <c r="Q5" s="80" t="s">
        <v>6</v>
      </c>
      <c r="R5" s="75" t="s">
        <v>5</v>
      </c>
      <c r="S5" s="80" t="s">
        <v>6</v>
      </c>
      <c r="T5" s="75" t="s">
        <v>5</v>
      </c>
      <c r="U5" s="80" t="s">
        <v>6</v>
      </c>
      <c r="V5" s="75" t="s">
        <v>5</v>
      </c>
      <c r="W5" s="80" t="s">
        <v>6</v>
      </c>
      <c r="X5" s="75" t="s">
        <v>5</v>
      </c>
      <c r="Y5" s="80" t="s">
        <v>6</v>
      </c>
      <c r="Z5" s="75" t="s">
        <v>5</v>
      </c>
      <c r="AA5" s="80" t="s">
        <v>6</v>
      </c>
      <c r="AB5" s="75" t="s">
        <v>5</v>
      </c>
      <c r="AC5" s="80" t="s">
        <v>6</v>
      </c>
      <c r="AD5" s="75" t="s">
        <v>5</v>
      </c>
      <c r="AE5" s="80" t="s">
        <v>6</v>
      </c>
      <c r="AF5" s="75" t="s">
        <v>5</v>
      </c>
      <c r="AG5" s="80" t="s">
        <v>6</v>
      </c>
      <c r="AH5" s="75" t="s">
        <v>5</v>
      </c>
      <c r="AI5" s="80" t="s">
        <v>6</v>
      </c>
      <c r="AJ5" s="75" t="s">
        <v>5</v>
      </c>
      <c r="AK5" s="80" t="s">
        <v>6</v>
      </c>
      <c r="AL5" s="608"/>
      <c r="AM5" s="275" t="s">
        <v>217</v>
      </c>
      <c r="AN5" s="276" t="s">
        <v>217</v>
      </c>
      <c r="AO5" s="64"/>
    </row>
    <row r="6" spans="1:41" s="26" customFormat="1" ht="20.25" customHeight="1" x14ac:dyDescent="0.35">
      <c r="A6" s="597">
        <v>1</v>
      </c>
      <c r="B6" s="760" t="s">
        <v>426</v>
      </c>
      <c r="C6" s="361">
        <v>2017</v>
      </c>
      <c r="D6" s="505" t="s">
        <v>43</v>
      </c>
      <c r="E6" s="560">
        <f>G6+I6+K6+M6+O6+Q6+S6+U6+W6+Y6+AA6+AC6+AE6+AG6+AI6+AK6-I6</f>
        <v>990</v>
      </c>
      <c r="F6" s="377">
        <v>34</v>
      </c>
      <c r="G6" s="265">
        <v>150</v>
      </c>
      <c r="H6" s="377">
        <v>41</v>
      </c>
      <c r="I6" s="614">
        <v>75</v>
      </c>
      <c r="J6" s="377">
        <v>40</v>
      </c>
      <c r="K6" s="265">
        <v>127.5</v>
      </c>
      <c r="L6" s="377">
        <v>33</v>
      </c>
      <c r="M6" s="265">
        <v>150</v>
      </c>
      <c r="N6" s="377">
        <v>39</v>
      </c>
      <c r="O6" s="265">
        <v>127.5</v>
      </c>
      <c r="P6" s="377">
        <v>45</v>
      </c>
      <c r="Q6" s="265">
        <v>75</v>
      </c>
      <c r="R6" s="377">
        <v>44</v>
      </c>
      <c r="S6" s="265">
        <v>60</v>
      </c>
      <c r="T6" s="377">
        <v>41</v>
      </c>
      <c r="U6" s="265">
        <v>150</v>
      </c>
      <c r="V6" s="377">
        <v>38</v>
      </c>
      <c r="W6" s="265">
        <v>150</v>
      </c>
      <c r="X6" s="377"/>
      <c r="Y6" s="243"/>
      <c r="Z6" s="377"/>
      <c r="AA6" s="243"/>
      <c r="AB6" s="377"/>
      <c r="AC6" s="243"/>
      <c r="AD6" s="377"/>
      <c r="AE6" s="243"/>
      <c r="AF6" s="377"/>
      <c r="AG6" s="243"/>
      <c r="AH6" s="377"/>
      <c r="AI6" s="243"/>
      <c r="AJ6" s="377"/>
      <c r="AK6" s="243"/>
      <c r="AL6" s="597">
        <v>1</v>
      </c>
      <c r="AM6" s="274">
        <v>1</v>
      </c>
      <c r="AN6" s="265">
        <v>150</v>
      </c>
    </row>
    <row r="7" spans="1:41" s="26" customFormat="1" ht="20.25" customHeight="1" x14ac:dyDescent="0.35">
      <c r="A7" s="597">
        <v>2</v>
      </c>
      <c r="B7" s="244" t="s">
        <v>347</v>
      </c>
      <c r="C7" s="48">
        <v>2017</v>
      </c>
      <c r="D7" s="372" t="s">
        <v>100</v>
      </c>
      <c r="E7" s="599">
        <f>G7+I7+K7+M7+O7+Q7+S7+U7+W7+Y7+AA7+AC7+AE7+AG7+AI7+AK7-G7</f>
        <v>885</v>
      </c>
      <c r="F7" s="95">
        <v>45</v>
      </c>
      <c r="G7" s="615">
        <v>75</v>
      </c>
      <c r="H7" s="95">
        <v>35</v>
      </c>
      <c r="I7" s="176">
        <v>150</v>
      </c>
      <c r="J7" s="95">
        <v>40</v>
      </c>
      <c r="K7" s="176">
        <v>127.5</v>
      </c>
      <c r="L7" s="95">
        <v>41</v>
      </c>
      <c r="M7" s="176">
        <v>75</v>
      </c>
      <c r="N7" s="95">
        <v>39</v>
      </c>
      <c r="O7" s="176">
        <v>127.5</v>
      </c>
      <c r="P7" s="95">
        <v>41</v>
      </c>
      <c r="Q7" s="176">
        <v>105</v>
      </c>
      <c r="R7" s="95">
        <v>37</v>
      </c>
      <c r="S7" s="176">
        <v>150</v>
      </c>
      <c r="T7" s="95">
        <v>44</v>
      </c>
      <c r="U7" s="176">
        <v>75</v>
      </c>
      <c r="V7" s="95">
        <v>45</v>
      </c>
      <c r="W7" s="176">
        <v>75</v>
      </c>
      <c r="X7" s="95"/>
      <c r="Y7" s="106"/>
      <c r="Z7" s="95"/>
      <c r="AA7" s="106"/>
      <c r="AB7" s="95"/>
      <c r="AC7" s="106"/>
      <c r="AD7" s="95"/>
      <c r="AE7" s="106"/>
      <c r="AF7" s="95"/>
      <c r="AG7" s="106"/>
      <c r="AH7" s="95"/>
      <c r="AI7" s="106"/>
      <c r="AJ7" s="95"/>
      <c r="AK7" s="106"/>
      <c r="AL7" s="597">
        <v>3</v>
      </c>
      <c r="AM7" s="201">
        <f t="shared" ref="AM7:AM19" si="0">AM6+1</f>
        <v>2</v>
      </c>
      <c r="AN7" s="176">
        <v>105</v>
      </c>
    </row>
    <row r="8" spans="1:41" s="26" customFormat="1" ht="20.25" customHeight="1" x14ac:dyDescent="0.35">
      <c r="A8" s="597">
        <v>3</v>
      </c>
      <c r="B8" s="403" t="s">
        <v>566</v>
      </c>
      <c r="C8" s="48">
        <v>2018</v>
      </c>
      <c r="D8" s="397" t="s">
        <v>567</v>
      </c>
      <c r="E8" s="599">
        <f>G8+I8+K8+M8+O8+Q8+S8+U8+W8+Y8+AA8+AC8+AE8+AG8+AI8+AK8-M8</f>
        <v>810</v>
      </c>
      <c r="F8" s="95">
        <v>43</v>
      </c>
      <c r="G8" s="176">
        <v>105</v>
      </c>
      <c r="H8" s="95">
        <v>37</v>
      </c>
      <c r="I8" s="176">
        <v>105</v>
      </c>
      <c r="J8" s="95">
        <v>44</v>
      </c>
      <c r="K8" s="176">
        <v>75</v>
      </c>
      <c r="L8" s="95">
        <v>43</v>
      </c>
      <c r="M8" s="615">
        <v>60</v>
      </c>
      <c r="N8" s="95">
        <v>44</v>
      </c>
      <c r="O8" s="176">
        <v>75</v>
      </c>
      <c r="P8" s="95">
        <v>38</v>
      </c>
      <c r="Q8" s="176">
        <v>150</v>
      </c>
      <c r="R8" s="95">
        <v>41</v>
      </c>
      <c r="S8" s="176">
        <v>90</v>
      </c>
      <c r="T8" s="95">
        <v>43</v>
      </c>
      <c r="U8" s="176">
        <v>105</v>
      </c>
      <c r="V8" s="95">
        <v>43</v>
      </c>
      <c r="W8" s="176">
        <v>105</v>
      </c>
      <c r="X8" s="95"/>
      <c r="Y8" s="106"/>
      <c r="Z8" s="95"/>
      <c r="AA8" s="106"/>
      <c r="AB8" s="95"/>
      <c r="AC8" s="106"/>
      <c r="AD8" s="95"/>
      <c r="AE8" s="106"/>
      <c r="AF8" s="95"/>
      <c r="AG8" s="106"/>
      <c r="AH8" s="95"/>
      <c r="AI8" s="106"/>
      <c r="AJ8" s="95"/>
      <c r="AK8" s="106"/>
      <c r="AL8" s="597">
        <v>2</v>
      </c>
      <c r="AM8" s="200">
        <f t="shared" si="0"/>
        <v>3</v>
      </c>
      <c r="AN8" s="176">
        <v>75</v>
      </c>
    </row>
    <row r="9" spans="1:41" s="26" customFormat="1" ht="20.25" customHeight="1" x14ac:dyDescent="0.35">
      <c r="A9" s="597">
        <v>4</v>
      </c>
      <c r="B9" s="322" t="s">
        <v>509</v>
      </c>
      <c r="C9" s="48">
        <v>2017</v>
      </c>
      <c r="D9" s="278" t="s">
        <v>133</v>
      </c>
      <c r="E9" s="599">
        <f t="shared" ref="E9:E24" si="1">G9+I9+K9+M9+O9+Q9+S9+U9+W9+Y9+AA9+AC9+AE9+AG9+AI9+AK9</f>
        <v>303</v>
      </c>
      <c r="F9" s="95">
        <v>46</v>
      </c>
      <c r="G9" s="176">
        <v>60</v>
      </c>
      <c r="H9" s="95">
        <v>44</v>
      </c>
      <c r="I9" s="176">
        <v>60</v>
      </c>
      <c r="J9" s="95"/>
      <c r="K9" s="615"/>
      <c r="L9" s="95"/>
      <c r="M9" s="176"/>
      <c r="N9" s="95"/>
      <c r="O9" s="176"/>
      <c r="P9" s="95">
        <v>48</v>
      </c>
      <c r="Q9" s="176">
        <v>60</v>
      </c>
      <c r="R9" s="95">
        <v>45</v>
      </c>
      <c r="S9" s="176">
        <v>45</v>
      </c>
      <c r="T9" s="95">
        <v>60</v>
      </c>
      <c r="U9" s="176">
        <v>18</v>
      </c>
      <c r="V9" s="95">
        <v>46</v>
      </c>
      <c r="W9" s="176">
        <v>60</v>
      </c>
      <c r="X9" s="95"/>
      <c r="Y9" s="106"/>
      <c r="Z9" s="95"/>
      <c r="AA9" s="106"/>
      <c r="AB9" s="95"/>
      <c r="AC9" s="106"/>
      <c r="AD9" s="95"/>
      <c r="AE9" s="106"/>
      <c r="AF9" s="95"/>
      <c r="AG9" s="106"/>
      <c r="AH9" s="95"/>
      <c r="AI9" s="106"/>
      <c r="AJ9" s="95"/>
      <c r="AK9" s="106"/>
      <c r="AL9" s="597">
        <v>4</v>
      </c>
      <c r="AM9" s="200">
        <f t="shared" si="0"/>
        <v>4</v>
      </c>
      <c r="AN9" s="176">
        <v>60</v>
      </c>
    </row>
    <row r="10" spans="1:41" s="26" customFormat="1" ht="20.25" customHeight="1" x14ac:dyDescent="0.35">
      <c r="A10" s="597">
        <v>5</v>
      </c>
      <c r="B10" s="374" t="s">
        <v>450</v>
      </c>
      <c r="C10" s="48">
        <v>2017</v>
      </c>
      <c r="D10" s="766" t="s">
        <v>112</v>
      </c>
      <c r="E10" s="599">
        <f t="shared" si="1"/>
        <v>240</v>
      </c>
      <c r="F10" s="95"/>
      <c r="G10" s="615"/>
      <c r="H10" s="95"/>
      <c r="I10" s="280"/>
      <c r="J10" s="95"/>
      <c r="K10" s="176"/>
      <c r="L10" s="95">
        <v>38</v>
      </c>
      <c r="M10" s="106">
        <v>105</v>
      </c>
      <c r="N10" s="95"/>
      <c r="O10" s="176"/>
      <c r="P10" s="95"/>
      <c r="Q10" s="176"/>
      <c r="R10" s="95">
        <v>41</v>
      </c>
      <c r="S10" s="176">
        <v>90</v>
      </c>
      <c r="T10" s="95">
        <v>50</v>
      </c>
      <c r="U10" s="176">
        <v>45</v>
      </c>
      <c r="V10" s="95"/>
      <c r="W10" s="176"/>
      <c r="X10" s="95"/>
      <c r="Y10" s="106"/>
      <c r="Z10" s="95"/>
      <c r="AA10" s="106"/>
      <c r="AB10" s="95"/>
      <c r="AC10" s="106"/>
      <c r="AD10" s="95"/>
      <c r="AE10" s="106"/>
      <c r="AF10" s="95"/>
      <c r="AG10" s="106"/>
      <c r="AH10" s="95"/>
      <c r="AI10" s="106"/>
      <c r="AJ10" s="95"/>
      <c r="AK10" s="106"/>
      <c r="AL10" s="597"/>
      <c r="AM10" s="201">
        <f t="shared" si="0"/>
        <v>5</v>
      </c>
      <c r="AN10" s="176">
        <v>45</v>
      </c>
    </row>
    <row r="11" spans="1:41" s="26" customFormat="1" ht="20.25" customHeight="1" x14ac:dyDescent="0.35">
      <c r="A11" s="597">
        <v>6</v>
      </c>
      <c r="B11" s="519" t="s">
        <v>525</v>
      </c>
      <c r="C11" s="48">
        <v>2017</v>
      </c>
      <c r="D11" s="340" t="s">
        <v>148</v>
      </c>
      <c r="E11" s="599">
        <f t="shared" si="1"/>
        <v>237.75</v>
      </c>
      <c r="F11" s="95"/>
      <c r="G11" s="615"/>
      <c r="H11" s="95">
        <v>49</v>
      </c>
      <c r="I11" s="176">
        <v>22.5</v>
      </c>
      <c r="J11" s="95">
        <v>54</v>
      </c>
      <c r="K11" s="176">
        <v>45</v>
      </c>
      <c r="L11" s="95"/>
      <c r="M11" s="106"/>
      <c r="N11" s="95">
        <v>49</v>
      </c>
      <c r="O11" s="176">
        <v>60</v>
      </c>
      <c r="P11" s="95">
        <v>53</v>
      </c>
      <c r="Q11" s="176">
        <v>30</v>
      </c>
      <c r="R11" s="95">
        <v>52</v>
      </c>
      <c r="S11" s="176">
        <v>20.25</v>
      </c>
      <c r="T11" s="95">
        <v>47</v>
      </c>
      <c r="U11" s="176">
        <v>60</v>
      </c>
      <c r="V11" s="95"/>
      <c r="W11" s="176"/>
      <c r="X11" s="95"/>
      <c r="Y11" s="94"/>
      <c r="Z11" s="95"/>
      <c r="AA11" s="94"/>
      <c r="AB11" s="95"/>
      <c r="AC11" s="94"/>
      <c r="AD11" s="95"/>
      <c r="AE11" s="94"/>
      <c r="AF11" s="95"/>
      <c r="AG11" s="94"/>
      <c r="AH11" s="95"/>
      <c r="AI11" s="94"/>
      <c r="AJ11" s="95"/>
      <c r="AK11" s="94"/>
      <c r="AL11" s="597">
        <v>8</v>
      </c>
      <c r="AM11" s="201">
        <f t="shared" si="0"/>
        <v>6</v>
      </c>
      <c r="AN11" s="176">
        <v>30</v>
      </c>
    </row>
    <row r="12" spans="1:41" s="26" customFormat="1" ht="20.25" customHeight="1" x14ac:dyDescent="0.35">
      <c r="A12" s="597">
        <v>7</v>
      </c>
      <c r="B12" s="324" t="s">
        <v>523</v>
      </c>
      <c r="C12" s="48">
        <v>2017</v>
      </c>
      <c r="D12" s="366" t="s">
        <v>148</v>
      </c>
      <c r="E12" s="599">
        <f t="shared" si="1"/>
        <v>196.5</v>
      </c>
      <c r="F12" s="95">
        <v>57</v>
      </c>
      <c r="G12" s="106">
        <v>37.5</v>
      </c>
      <c r="H12" s="95">
        <v>48</v>
      </c>
      <c r="I12" s="176">
        <v>30</v>
      </c>
      <c r="J12" s="95"/>
      <c r="K12" s="617"/>
      <c r="L12" s="95"/>
      <c r="M12" s="94"/>
      <c r="N12" s="95">
        <v>56</v>
      </c>
      <c r="O12" s="176">
        <v>22.5</v>
      </c>
      <c r="P12" s="95">
        <v>51</v>
      </c>
      <c r="Q12" s="176">
        <v>45</v>
      </c>
      <c r="R12" s="95">
        <v>54</v>
      </c>
      <c r="S12" s="176">
        <v>9</v>
      </c>
      <c r="T12" s="95">
        <v>58</v>
      </c>
      <c r="U12" s="176">
        <v>22.5</v>
      </c>
      <c r="V12" s="95">
        <v>50</v>
      </c>
      <c r="W12" s="176">
        <v>30</v>
      </c>
      <c r="X12" s="95"/>
      <c r="Y12" s="106"/>
      <c r="Z12" s="95"/>
      <c r="AA12" s="106"/>
      <c r="AB12" s="95"/>
      <c r="AC12" s="106"/>
      <c r="AD12" s="95"/>
      <c r="AE12" s="106"/>
      <c r="AF12" s="95"/>
      <c r="AG12" s="106"/>
      <c r="AH12" s="95"/>
      <c r="AI12" s="106"/>
      <c r="AJ12" s="95"/>
      <c r="AK12" s="106"/>
      <c r="AL12" s="597">
        <v>6</v>
      </c>
      <c r="AM12" s="200">
        <f t="shared" si="0"/>
        <v>7</v>
      </c>
      <c r="AN12" s="176">
        <v>22.5</v>
      </c>
    </row>
    <row r="13" spans="1:41" s="26" customFormat="1" ht="20.25" customHeight="1" x14ac:dyDescent="0.35">
      <c r="A13" s="597">
        <v>8</v>
      </c>
      <c r="B13" s="324" t="s">
        <v>522</v>
      </c>
      <c r="C13" s="48">
        <v>2017</v>
      </c>
      <c r="D13" s="366" t="s">
        <v>97</v>
      </c>
      <c r="E13" s="599">
        <f t="shared" si="1"/>
        <v>150</v>
      </c>
      <c r="F13" s="95">
        <v>57</v>
      </c>
      <c r="G13" s="106">
        <v>37.5</v>
      </c>
      <c r="H13" s="95">
        <v>46</v>
      </c>
      <c r="I13" s="176">
        <v>45</v>
      </c>
      <c r="J13" s="95">
        <v>58</v>
      </c>
      <c r="K13" s="106">
        <v>30</v>
      </c>
      <c r="L13" s="95"/>
      <c r="M13" s="617"/>
      <c r="N13" s="95">
        <v>55</v>
      </c>
      <c r="O13" s="106">
        <v>37.5</v>
      </c>
      <c r="P13" s="95"/>
      <c r="Q13" s="176"/>
      <c r="R13" s="95"/>
      <c r="S13" s="176"/>
      <c r="T13" s="95"/>
      <c r="U13" s="176"/>
      <c r="V13" s="95"/>
      <c r="W13" s="94"/>
      <c r="X13" s="95"/>
      <c r="Y13" s="106"/>
      <c r="Z13" s="95"/>
      <c r="AA13" s="106"/>
      <c r="AB13" s="95"/>
      <c r="AC13" s="106"/>
      <c r="AD13" s="95"/>
      <c r="AE13" s="106"/>
      <c r="AF13" s="95"/>
      <c r="AG13" s="106"/>
      <c r="AH13" s="95"/>
      <c r="AI13" s="106"/>
      <c r="AJ13" s="95"/>
      <c r="AK13" s="106"/>
      <c r="AL13" s="597"/>
      <c r="AM13" s="201">
        <f t="shared" si="0"/>
        <v>8</v>
      </c>
      <c r="AN13" s="176">
        <v>18</v>
      </c>
    </row>
    <row r="14" spans="1:41" s="26" customFormat="1" ht="20.25" customHeight="1" x14ac:dyDescent="0.35">
      <c r="A14" s="597">
        <v>9</v>
      </c>
      <c r="B14" s="630" t="s">
        <v>728</v>
      </c>
      <c r="C14" s="48">
        <v>2017</v>
      </c>
      <c r="D14" s="611" t="s">
        <v>93</v>
      </c>
      <c r="E14" s="599">
        <f t="shared" si="1"/>
        <v>106.5</v>
      </c>
      <c r="F14" s="95"/>
      <c r="G14" s="626"/>
      <c r="H14" s="95"/>
      <c r="I14" s="280"/>
      <c r="J14" s="95"/>
      <c r="K14" s="106"/>
      <c r="L14" s="95"/>
      <c r="M14" s="106"/>
      <c r="N14" s="95"/>
      <c r="O14" s="106"/>
      <c r="P14" s="95">
        <v>66</v>
      </c>
      <c r="Q14" s="176">
        <v>18</v>
      </c>
      <c r="R14" s="95">
        <v>53</v>
      </c>
      <c r="S14" s="176">
        <v>13.5</v>
      </c>
      <c r="T14" s="95">
        <v>54</v>
      </c>
      <c r="U14" s="106">
        <v>30</v>
      </c>
      <c r="V14" s="95">
        <v>48</v>
      </c>
      <c r="W14" s="106">
        <v>45</v>
      </c>
      <c r="X14" s="95"/>
      <c r="Y14" s="106"/>
      <c r="Z14" s="95"/>
      <c r="AA14" s="106"/>
      <c r="AB14" s="95"/>
      <c r="AC14" s="106"/>
      <c r="AD14" s="95"/>
      <c r="AE14" s="106"/>
      <c r="AF14" s="95"/>
      <c r="AG14" s="106"/>
      <c r="AH14" s="95"/>
      <c r="AI14" s="106"/>
      <c r="AJ14" s="95"/>
      <c r="AK14" s="106"/>
      <c r="AL14" s="597">
        <v>5</v>
      </c>
      <c r="AM14" s="200">
        <f t="shared" si="0"/>
        <v>9</v>
      </c>
      <c r="AN14" s="176">
        <v>15</v>
      </c>
    </row>
    <row r="15" spans="1:41" s="26" customFormat="1" ht="20.25" customHeight="1" x14ac:dyDescent="0.35">
      <c r="A15" s="597">
        <v>10</v>
      </c>
      <c r="B15" s="297" t="s">
        <v>481</v>
      </c>
      <c r="C15" s="48">
        <v>2017</v>
      </c>
      <c r="D15" s="347" t="s">
        <v>93</v>
      </c>
      <c r="E15" s="599">
        <f t="shared" si="1"/>
        <v>103.5</v>
      </c>
      <c r="F15" s="95"/>
      <c r="G15" s="617"/>
      <c r="H15" s="95">
        <v>53</v>
      </c>
      <c r="I15" s="176">
        <v>13.5</v>
      </c>
      <c r="J15" s="95">
        <v>50</v>
      </c>
      <c r="K15" s="106">
        <v>60</v>
      </c>
      <c r="L15" s="95"/>
      <c r="M15" s="106"/>
      <c r="N15" s="95"/>
      <c r="O15" s="106"/>
      <c r="P15" s="95"/>
      <c r="Q15" s="176"/>
      <c r="R15" s="95">
        <v>50</v>
      </c>
      <c r="S15" s="176">
        <v>30</v>
      </c>
      <c r="T15" s="95"/>
      <c r="U15" s="106"/>
      <c r="V15" s="95"/>
      <c r="W15" s="106"/>
      <c r="X15" s="95"/>
      <c r="Y15" s="94"/>
      <c r="Z15" s="95"/>
      <c r="AA15" s="94"/>
      <c r="AB15" s="95"/>
      <c r="AC15" s="94"/>
      <c r="AD15" s="95"/>
      <c r="AE15" s="94"/>
      <c r="AF15" s="95"/>
      <c r="AG15" s="94"/>
      <c r="AH15" s="95"/>
      <c r="AI15" s="94"/>
      <c r="AJ15" s="95"/>
      <c r="AK15" s="94"/>
      <c r="AL15" s="597">
        <v>10</v>
      </c>
      <c r="AM15" s="201">
        <f t="shared" si="0"/>
        <v>10</v>
      </c>
      <c r="AN15" s="176">
        <v>12</v>
      </c>
    </row>
    <row r="16" spans="1:41" s="26" customFormat="1" ht="20.25" customHeight="1" x14ac:dyDescent="0.35">
      <c r="A16" s="597">
        <v>11</v>
      </c>
      <c r="B16" s="430" t="s">
        <v>583</v>
      </c>
      <c r="C16" s="48">
        <v>2017</v>
      </c>
      <c r="D16" s="424" t="s">
        <v>97</v>
      </c>
      <c r="E16" s="599">
        <f t="shared" si="1"/>
        <v>46.5</v>
      </c>
      <c r="F16" s="95"/>
      <c r="G16" s="617"/>
      <c r="H16" s="95">
        <v>65</v>
      </c>
      <c r="I16" s="176">
        <v>9</v>
      </c>
      <c r="J16" s="95"/>
      <c r="K16" s="106"/>
      <c r="L16" s="95"/>
      <c r="M16" s="106"/>
      <c r="N16" s="95">
        <v>55</v>
      </c>
      <c r="O16" s="106">
        <v>37.5</v>
      </c>
      <c r="P16" s="95"/>
      <c r="Q16" s="94"/>
      <c r="R16" s="95"/>
      <c r="S16" s="280"/>
      <c r="T16" s="95"/>
      <c r="U16" s="94"/>
      <c r="V16" s="95"/>
      <c r="W16" s="106"/>
      <c r="X16" s="95"/>
      <c r="Y16" s="106"/>
      <c r="Z16" s="95"/>
      <c r="AA16" s="106"/>
      <c r="AB16" s="95"/>
      <c r="AC16" s="106"/>
      <c r="AD16" s="95"/>
      <c r="AE16" s="106"/>
      <c r="AF16" s="95"/>
      <c r="AG16" s="106"/>
      <c r="AH16" s="95"/>
      <c r="AI16" s="106"/>
      <c r="AJ16" s="95"/>
      <c r="AK16" s="106"/>
      <c r="AL16" s="597"/>
      <c r="AM16" s="200">
        <f t="shared" si="0"/>
        <v>11</v>
      </c>
      <c r="AN16" s="176">
        <v>9</v>
      </c>
    </row>
    <row r="17" spans="1:41" s="26" customFormat="1" ht="20.25" customHeight="1" x14ac:dyDescent="0.35">
      <c r="A17" s="597">
        <v>12</v>
      </c>
      <c r="B17" s="630" t="s">
        <v>729</v>
      </c>
      <c r="C17" s="48">
        <v>2019</v>
      </c>
      <c r="D17" s="611" t="s">
        <v>98</v>
      </c>
      <c r="E17" s="599">
        <f t="shared" si="1"/>
        <v>37.5</v>
      </c>
      <c r="F17" s="95"/>
      <c r="G17" s="626"/>
      <c r="H17" s="95"/>
      <c r="I17" s="94"/>
      <c r="J17" s="95"/>
      <c r="K17" s="106"/>
      <c r="L17" s="95"/>
      <c r="M17" s="106"/>
      <c r="N17" s="95"/>
      <c r="O17" s="106"/>
      <c r="P17" s="95">
        <v>67</v>
      </c>
      <c r="Q17" s="106">
        <v>15</v>
      </c>
      <c r="R17" s="95"/>
      <c r="S17" s="176"/>
      <c r="T17" s="95"/>
      <c r="U17" s="106"/>
      <c r="V17" s="95">
        <v>61</v>
      </c>
      <c r="W17" s="106">
        <v>22.5</v>
      </c>
      <c r="X17" s="95"/>
      <c r="Y17" s="106"/>
      <c r="Z17" s="95"/>
      <c r="AA17" s="106"/>
      <c r="AB17" s="95"/>
      <c r="AC17" s="106"/>
      <c r="AD17" s="95"/>
      <c r="AE17" s="106"/>
      <c r="AF17" s="95"/>
      <c r="AG17" s="106"/>
      <c r="AH17" s="95"/>
      <c r="AI17" s="106"/>
      <c r="AJ17" s="95"/>
      <c r="AK17" s="106"/>
      <c r="AL17" s="597">
        <v>7</v>
      </c>
      <c r="AM17" s="201">
        <f t="shared" si="0"/>
        <v>12</v>
      </c>
      <c r="AN17" s="176">
        <v>6</v>
      </c>
    </row>
    <row r="18" spans="1:41" s="26" customFormat="1" ht="20.25" customHeight="1" x14ac:dyDescent="0.35">
      <c r="A18" s="597">
        <v>13</v>
      </c>
      <c r="B18" s="430" t="s">
        <v>582</v>
      </c>
      <c r="C18" s="48">
        <v>2019</v>
      </c>
      <c r="D18" s="424" t="s">
        <v>93</v>
      </c>
      <c r="E18" s="599">
        <f t="shared" si="1"/>
        <v>36</v>
      </c>
      <c r="F18" s="95"/>
      <c r="G18" s="617"/>
      <c r="H18" s="95">
        <v>53</v>
      </c>
      <c r="I18" s="106">
        <v>13.5</v>
      </c>
      <c r="J18" s="95"/>
      <c r="K18" s="94"/>
      <c r="L18" s="95"/>
      <c r="M18" s="94"/>
      <c r="N18" s="95"/>
      <c r="O18" s="106"/>
      <c r="P18" s="95">
        <v>59</v>
      </c>
      <c r="Q18" s="106">
        <v>22.5</v>
      </c>
      <c r="R18" s="95"/>
      <c r="S18" s="106"/>
      <c r="T18" s="95"/>
      <c r="U18" s="106"/>
      <c r="V18" s="95"/>
      <c r="W18" s="94"/>
      <c r="X18" s="95"/>
      <c r="Y18" s="106"/>
      <c r="Z18" s="95"/>
      <c r="AA18" s="106"/>
      <c r="AB18" s="95"/>
      <c r="AC18" s="106"/>
      <c r="AD18" s="95"/>
      <c r="AE18" s="106"/>
      <c r="AF18" s="95"/>
      <c r="AG18" s="106"/>
      <c r="AH18" s="95"/>
      <c r="AI18" s="106"/>
      <c r="AJ18" s="95"/>
      <c r="AK18" s="106"/>
      <c r="AL18" s="597">
        <v>14</v>
      </c>
      <c r="AM18" s="200">
        <f t="shared" si="0"/>
        <v>13</v>
      </c>
      <c r="AN18" s="176">
        <v>4.5</v>
      </c>
    </row>
    <row r="19" spans="1:41" s="26" customFormat="1" ht="20.25" customHeight="1" x14ac:dyDescent="0.35">
      <c r="A19" s="597">
        <v>14</v>
      </c>
      <c r="B19" s="309" t="s">
        <v>499</v>
      </c>
      <c r="C19" s="48">
        <v>2018</v>
      </c>
      <c r="D19" s="308" t="s">
        <v>123</v>
      </c>
      <c r="E19" s="599">
        <f t="shared" si="1"/>
        <v>32.25</v>
      </c>
      <c r="F19" s="95"/>
      <c r="G19" s="626"/>
      <c r="H19" s="95"/>
      <c r="I19" s="94"/>
      <c r="J19" s="95"/>
      <c r="K19" s="106"/>
      <c r="L19" s="95"/>
      <c r="M19" s="106"/>
      <c r="N19" s="95"/>
      <c r="O19" s="106"/>
      <c r="P19" s="95">
        <v>68</v>
      </c>
      <c r="Q19" s="106">
        <v>12</v>
      </c>
      <c r="R19" s="95">
        <v>52</v>
      </c>
      <c r="S19" s="176">
        <v>20.25</v>
      </c>
      <c r="T19" s="95"/>
      <c r="U19" s="94"/>
      <c r="V19" s="95"/>
      <c r="W19" s="94"/>
      <c r="X19" s="95"/>
      <c r="Y19" s="94"/>
      <c r="Z19" s="95"/>
      <c r="AA19" s="94"/>
      <c r="AB19" s="95"/>
      <c r="AC19" s="94"/>
      <c r="AD19" s="95"/>
      <c r="AE19" s="94"/>
      <c r="AF19" s="95"/>
      <c r="AG19" s="94"/>
      <c r="AH19" s="95"/>
      <c r="AI19" s="94"/>
      <c r="AJ19" s="95"/>
      <c r="AK19" s="94"/>
      <c r="AL19" s="597">
        <v>13</v>
      </c>
      <c r="AM19" s="201">
        <f t="shared" si="0"/>
        <v>14</v>
      </c>
      <c r="AN19" s="176">
        <v>3</v>
      </c>
    </row>
    <row r="20" spans="1:41" s="26" customFormat="1" ht="20" customHeight="1" x14ac:dyDescent="0.35">
      <c r="A20" s="597">
        <v>15</v>
      </c>
      <c r="B20" s="241" t="s">
        <v>379</v>
      </c>
      <c r="C20" s="48">
        <v>2017</v>
      </c>
      <c r="D20" s="187" t="s">
        <v>150</v>
      </c>
      <c r="E20" s="599">
        <f t="shared" si="1"/>
        <v>18</v>
      </c>
      <c r="F20" s="95"/>
      <c r="G20" s="617"/>
      <c r="H20" s="95">
        <v>52</v>
      </c>
      <c r="I20" s="106">
        <v>18</v>
      </c>
      <c r="J20" s="95"/>
      <c r="K20" s="94"/>
      <c r="L20" s="95"/>
      <c r="M20" s="106"/>
      <c r="N20" s="95"/>
      <c r="O20" s="94"/>
      <c r="P20" s="95"/>
      <c r="Q20" s="106"/>
      <c r="R20" s="95"/>
      <c r="S20" s="106"/>
      <c r="T20" s="95"/>
      <c r="U20" s="106"/>
      <c r="V20" s="95"/>
      <c r="W20" s="106"/>
      <c r="X20" s="95"/>
      <c r="Y20" s="106"/>
      <c r="Z20" s="95"/>
      <c r="AA20" s="106"/>
      <c r="AB20" s="95"/>
      <c r="AC20" s="106"/>
      <c r="AD20" s="95"/>
      <c r="AE20" s="106"/>
      <c r="AF20" s="95"/>
      <c r="AG20" s="106"/>
      <c r="AH20" s="95"/>
      <c r="AI20" s="106"/>
      <c r="AJ20" s="95"/>
      <c r="AK20" s="106"/>
      <c r="AL20" s="597">
        <v>9</v>
      </c>
      <c r="AM20" s="200">
        <v>15</v>
      </c>
      <c r="AN20" s="176">
        <v>1.5</v>
      </c>
    </row>
    <row r="21" spans="1:41" s="26" customFormat="1" ht="20" customHeight="1" x14ac:dyDescent="0.35">
      <c r="A21" s="597"/>
      <c r="B21" s="683" t="s">
        <v>756</v>
      </c>
      <c r="C21" s="48">
        <v>2017</v>
      </c>
      <c r="D21" s="682" t="s">
        <v>117</v>
      </c>
      <c r="E21" s="599">
        <f t="shared" si="1"/>
        <v>13.5</v>
      </c>
      <c r="F21" s="95"/>
      <c r="G21" s="626"/>
      <c r="H21" s="95"/>
      <c r="I21" s="94"/>
      <c r="J21" s="95"/>
      <c r="K21" s="106"/>
      <c r="L21" s="95"/>
      <c r="M21" s="106"/>
      <c r="N21" s="95"/>
      <c r="O21" s="106"/>
      <c r="P21" s="95"/>
      <c r="Q21" s="106"/>
      <c r="R21" s="95">
        <v>53</v>
      </c>
      <c r="S21" s="106">
        <v>13.5</v>
      </c>
      <c r="T21" s="95"/>
      <c r="U21" s="106"/>
      <c r="V21" s="95"/>
      <c r="W21" s="106"/>
      <c r="X21" s="95"/>
      <c r="Y21" s="106"/>
      <c r="Z21" s="95"/>
      <c r="AA21" s="106"/>
      <c r="AB21" s="95"/>
      <c r="AC21" s="106"/>
      <c r="AD21" s="95"/>
      <c r="AE21" s="106"/>
      <c r="AF21" s="95"/>
      <c r="AG21" s="106"/>
      <c r="AH21" s="95"/>
      <c r="AI21" s="106"/>
      <c r="AJ21" s="95"/>
      <c r="AK21" s="106"/>
      <c r="AL21" s="597"/>
      <c r="AM21" s="200"/>
      <c r="AN21" s="176"/>
    </row>
    <row r="22" spans="1:41" s="26" customFormat="1" ht="20" customHeight="1" x14ac:dyDescent="0.35">
      <c r="A22" s="597"/>
      <c r="B22" s="683" t="s">
        <v>754</v>
      </c>
      <c r="C22" s="48">
        <v>2017</v>
      </c>
      <c r="D22" s="682" t="s">
        <v>755</v>
      </c>
      <c r="E22" s="599">
        <f t="shared" si="1"/>
        <v>6</v>
      </c>
      <c r="F22" s="95"/>
      <c r="G22" s="626"/>
      <c r="H22" s="95"/>
      <c r="I22" s="94"/>
      <c r="J22" s="95"/>
      <c r="K22" s="106"/>
      <c r="L22" s="95"/>
      <c r="M22" s="106"/>
      <c r="N22" s="95"/>
      <c r="O22" s="106"/>
      <c r="P22" s="95"/>
      <c r="Q22" s="106"/>
      <c r="R22" s="95">
        <v>73</v>
      </c>
      <c r="S22" s="106">
        <v>6</v>
      </c>
      <c r="T22" s="95"/>
      <c r="U22" s="106"/>
      <c r="V22" s="95"/>
      <c r="W22" s="106"/>
      <c r="X22" s="95"/>
      <c r="Y22" s="106"/>
      <c r="Z22" s="95"/>
      <c r="AA22" s="106"/>
      <c r="AB22" s="95"/>
      <c r="AC22" s="106"/>
      <c r="AD22" s="95"/>
      <c r="AE22" s="106"/>
      <c r="AF22" s="95"/>
      <c r="AG22" s="106"/>
      <c r="AH22" s="95"/>
      <c r="AI22" s="106"/>
      <c r="AJ22" s="95"/>
      <c r="AK22" s="106"/>
      <c r="AL22" s="597">
        <v>15</v>
      </c>
      <c r="AM22" s="200"/>
      <c r="AN22" s="176"/>
    </row>
    <row r="23" spans="1:41" s="26" customFormat="1" ht="20" customHeight="1" x14ac:dyDescent="0.35">
      <c r="A23" s="597"/>
      <c r="B23" s="309" t="s">
        <v>501</v>
      </c>
      <c r="C23" s="48">
        <v>2017</v>
      </c>
      <c r="D23" s="308" t="s">
        <v>93</v>
      </c>
      <c r="E23" s="599">
        <f t="shared" si="1"/>
        <v>0</v>
      </c>
      <c r="F23" s="95"/>
      <c r="G23" s="617"/>
      <c r="H23" s="95"/>
      <c r="I23" s="94"/>
      <c r="J23" s="95"/>
      <c r="K23" s="94"/>
      <c r="L23" s="95"/>
      <c r="M23" s="94"/>
      <c r="N23" s="95"/>
      <c r="O23" s="94"/>
      <c r="P23" s="95"/>
      <c r="Q23" s="94"/>
      <c r="R23" s="95"/>
      <c r="S23" s="106"/>
      <c r="T23" s="95"/>
      <c r="U23" s="106"/>
      <c r="V23" s="95"/>
      <c r="W23" s="106"/>
      <c r="X23" s="95"/>
      <c r="Y23" s="106"/>
      <c r="Z23" s="95"/>
      <c r="AA23" s="106"/>
      <c r="AB23" s="95"/>
      <c r="AC23" s="106"/>
      <c r="AD23" s="95"/>
      <c r="AE23" s="106"/>
      <c r="AF23" s="95"/>
      <c r="AG23" s="106"/>
      <c r="AH23" s="95"/>
      <c r="AI23" s="106"/>
      <c r="AJ23" s="95"/>
      <c r="AK23" s="106"/>
      <c r="AL23" s="597">
        <v>11</v>
      </c>
      <c r="AM23" s="200"/>
      <c r="AN23" s="176"/>
    </row>
    <row r="24" spans="1:41" s="26" customFormat="1" ht="20" customHeight="1" x14ac:dyDescent="0.35">
      <c r="A24" s="597"/>
      <c r="B24" s="309" t="s">
        <v>497</v>
      </c>
      <c r="C24" s="48">
        <v>2018</v>
      </c>
      <c r="D24" s="308" t="s">
        <v>123</v>
      </c>
      <c r="E24" s="599">
        <f t="shared" si="1"/>
        <v>0</v>
      </c>
      <c r="F24" s="95"/>
      <c r="G24" s="617"/>
      <c r="H24" s="95"/>
      <c r="I24" s="106"/>
      <c r="J24" s="95"/>
      <c r="K24" s="94"/>
      <c r="L24" s="95"/>
      <c r="M24" s="94"/>
      <c r="N24" s="95"/>
      <c r="O24" s="106"/>
      <c r="P24" s="95"/>
      <c r="Q24" s="106"/>
      <c r="R24" s="95"/>
      <c r="S24" s="106"/>
      <c r="T24" s="95"/>
      <c r="U24" s="106"/>
      <c r="V24" s="95"/>
      <c r="W24" s="106"/>
      <c r="X24" s="95"/>
      <c r="Y24" s="94"/>
      <c r="Z24" s="95"/>
      <c r="AA24" s="94"/>
      <c r="AB24" s="95"/>
      <c r="AC24" s="94"/>
      <c r="AD24" s="95"/>
      <c r="AE24" s="94"/>
      <c r="AF24" s="95"/>
      <c r="AG24" s="94"/>
      <c r="AH24" s="95"/>
      <c r="AI24" s="94"/>
      <c r="AJ24" s="95"/>
      <c r="AK24" s="94"/>
      <c r="AL24" s="597">
        <v>12</v>
      </c>
      <c r="AM24" s="200"/>
      <c r="AN24" s="176"/>
    </row>
    <row r="25" spans="1:41" s="26" customFormat="1" ht="20.25" customHeight="1" x14ac:dyDescent="0.35">
      <c r="A25" s="597"/>
      <c r="B25" s="286"/>
      <c r="C25" s="48"/>
      <c r="D25" s="288"/>
      <c r="E25" s="599">
        <f t="shared" ref="E25" si="2">G25+I25+K25+M25+O25+Q25+S25+U25+W25+Y25+AA25+AC25+AE25+AG25+AI25+AK25</f>
        <v>0</v>
      </c>
      <c r="F25" s="95"/>
      <c r="G25" s="94"/>
      <c r="H25" s="95"/>
      <c r="I25" s="94"/>
      <c r="J25" s="95"/>
      <c r="K25" s="94"/>
      <c r="L25" s="95"/>
      <c r="M25" s="94"/>
      <c r="N25" s="95"/>
      <c r="O25" s="94"/>
      <c r="P25" s="95"/>
      <c r="Q25" s="94"/>
      <c r="R25" s="95"/>
      <c r="S25" s="94"/>
      <c r="T25" s="95"/>
      <c r="U25" s="94"/>
      <c r="V25" s="95"/>
      <c r="W25" s="94"/>
      <c r="X25" s="95"/>
      <c r="Y25" s="94"/>
      <c r="Z25" s="95"/>
      <c r="AA25" s="94"/>
      <c r="AB25" s="95"/>
      <c r="AC25" s="94"/>
      <c r="AD25" s="95"/>
      <c r="AE25" s="94"/>
      <c r="AF25" s="95"/>
      <c r="AG25" s="94"/>
      <c r="AH25" s="95"/>
      <c r="AI25" s="94"/>
      <c r="AJ25" s="95"/>
      <c r="AK25" s="94"/>
      <c r="AL25" s="597"/>
      <c r="AM25" s="200"/>
      <c r="AN25" s="193"/>
    </row>
    <row r="26" spans="1:41" s="26" customFormat="1" ht="20.25" customHeight="1" thickBot="1" x14ac:dyDescent="0.4">
      <c r="A26" s="597"/>
      <c r="B26" s="238"/>
      <c r="C26" s="48"/>
      <c r="D26" s="66"/>
      <c r="E26" s="553"/>
      <c r="F26" s="97"/>
      <c r="G26" s="98"/>
      <c r="H26" s="97"/>
      <c r="I26" s="98"/>
      <c r="J26" s="97"/>
      <c r="K26" s="98"/>
      <c r="L26" s="97"/>
      <c r="M26" s="98"/>
      <c r="N26" s="97"/>
      <c r="O26" s="98"/>
      <c r="P26" s="97"/>
      <c r="Q26" s="98"/>
      <c r="R26" s="97"/>
      <c r="S26" s="98"/>
      <c r="T26" s="97"/>
      <c r="U26" s="98"/>
      <c r="V26" s="97"/>
      <c r="W26" s="98"/>
      <c r="X26" s="97"/>
      <c r="Y26" s="98"/>
      <c r="Z26" s="97"/>
      <c r="AA26" s="98"/>
      <c r="AB26" s="97"/>
      <c r="AC26" s="98"/>
      <c r="AD26" s="97"/>
      <c r="AE26" s="98"/>
      <c r="AF26" s="97"/>
      <c r="AG26" s="98"/>
      <c r="AH26" s="97"/>
      <c r="AI26" s="98"/>
      <c r="AJ26" s="97"/>
      <c r="AK26" s="98"/>
      <c r="AL26" s="597"/>
      <c r="AM26" s="202"/>
      <c r="AN26" s="203">
        <f>SUM(AN6:AN25)</f>
        <v>556.5</v>
      </c>
    </row>
    <row r="27" spans="1:41" ht="20.25" customHeight="1" thickBot="1" x14ac:dyDescent="0.4">
      <c r="A27" s="606"/>
      <c r="B27" s="87"/>
      <c r="C27" s="27"/>
      <c r="D27" s="87"/>
      <c r="E27" s="554"/>
      <c r="F27" s="27"/>
      <c r="G27" s="184">
        <f>SUM(G6:G26)</f>
        <v>465</v>
      </c>
      <c r="H27" s="27"/>
      <c r="I27" s="184">
        <f>SUM(I6:I26)</f>
        <v>541.5</v>
      </c>
      <c r="J27" s="27"/>
      <c r="K27" s="184">
        <f>SUM(K6:K26)</f>
        <v>465</v>
      </c>
      <c r="L27" s="27"/>
      <c r="M27" s="184">
        <f>SUM(M6:M26)</f>
        <v>390</v>
      </c>
      <c r="N27" s="27"/>
      <c r="O27" s="184">
        <f>SUM(O6:O26)</f>
        <v>487.5</v>
      </c>
      <c r="P27" s="27"/>
      <c r="Q27" s="184">
        <f>SUM(Q6:Q26)</f>
        <v>532.5</v>
      </c>
      <c r="R27" s="27"/>
      <c r="S27" s="184">
        <f>SUM(S6:S26)</f>
        <v>547.5</v>
      </c>
      <c r="T27" s="27"/>
      <c r="U27" s="184">
        <f>SUM(U6:U26)</f>
        <v>505.5</v>
      </c>
      <c r="V27" s="27"/>
      <c r="W27" s="184">
        <f>SUM(W6:W26)</f>
        <v>487.5</v>
      </c>
      <c r="X27" s="27"/>
      <c r="Y27" s="184">
        <f>SUM(Y6:Y26)</f>
        <v>0</v>
      </c>
      <c r="Z27" s="27"/>
      <c r="AA27" s="184">
        <f>SUM(AA6:AA26)</f>
        <v>0</v>
      </c>
      <c r="AB27" s="27"/>
      <c r="AC27" s="184">
        <f>SUM(AC6:AC26)</f>
        <v>0</v>
      </c>
      <c r="AD27" s="27"/>
      <c r="AE27" s="184">
        <f>SUM(AE6:AE26)</f>
        <v>0</v>
      </c>
      <c r="AF27" s="27"/>
      <c r="AG27" s="184">
        <f>SUM(AG6:AG26)</f>
        <v>0</v>
      </c>
      <c r="AH27" s="27"/>
      <c r="AI27" s="184">
        <f>SUM(AI6:AI26)</f>
        <v>0</v>
      </c>
      <c r="AJ27" s="27"/>
      <c r="AK27" s="184">
        <f>SUM(AK6:AK26)</f>
        <v>0</v>
      </c>
      <c r="AL27" s="606"/>
    </row>
    <row r="28" spans="1:41" ht="28" customHeight="1" thickBot="1" x14ac:dyDescent="0.4">
      <c r="D28" s="18"/>
      <c r="E28" s="537"/>
      <c r="G28" s="45"/>
      <c r="H28" s="18"/>
      <c r="I28" s="18"/>
      <c r="J28" s="18"/>
      <c r="K28" s="45"/>
      <c r="L28" s="18"/>
      <c r="M28" s="45"/>
      <c r="N28" s="18"/>
      <c r="O28" s="45"/>
      <c r="P28" s="18"/>
      <c r="Q28" s="45"/>
      <c r="R28" s="18"/>
      <c r="S28" s="45"/>
      <c r="T28" s="18"/>
      <c r="U28" s="45"/>
      <c r="V28" s="18"/>
      <c r="W28" s="45"/>
      <c r="X28" s="18"/>
      <c r="Y28" s="45"/>
      <c r="Z28" s="18"/>
      <c r="AA28" s="45"/>
      <c r="AB28" s="18"/>
      <c r="AC28" s="45"/>
      <c r="AD28" s="45"/>
      <c r="AE28" s="45"/>
      <c r="AF28" s="45"/>
      <c r="AG28" s="45"/>
      <c r="AH28" s="45"/>
      <c r="AI28" s="45"/>
      <c r="AJ28" s="18"/>
      <c r="AK28" s="45"/>
      <c r="AL28" s="555"/>
    </row>
    <row r="29" spans="1:41" ht="42" customHeight="1" thickBot="1" x14ac:dyDescent="0.4">
      <c r="A29" s="606"/>
      <c r="B29" s="856" t="s">
        <v>529</v>
      </c>
      <c r="C29" s="857"/>
      <c r="D29" s="858"/>
      <c r="E29" s="554"/>
      <c r="F29" s="27"/>
      <c r="G29" s="142"/>
      <c r="H29" s="143" t="s">
        <v>271</v>
      </c>
      <c r="I29" s="27"/>
      <c r="J29" s="27"/>
      <c r="K29" s="27"/>
      <c r="L29" s="88"/>
      <c r="M29" s="225"/>
      <c r="N29" s="143" t="s">
        <v>272</v>
      </c>
      <c r="O29" s="45"/>
      <c r="P29" s="18"/>
      <c r="Q29" s="45"/>
      <c r="R29" s="18"/>
      <c r="S29" s="158"/>
      <c r="T29" s="143" t="s">
        <v>302</v>
      </c>
      <c r="U29" s="24"/>
      <c r="V29" s="24"/>
      <c r="W29" s="24"/>
      <c r="X29" s="27"/>
      <c r="Y29" s="27"/>
      <c r="Z29" s="27"/>
      <c r="AA29" s="27"/>
      <c r="AB29" s="27"/>
      <c r="AC29" s="27"/>
      <c r="AD29" s="18"/>
      <c r="AE29" s="45"/>
      <c r="AF29" s="18"/>
      <c r="AG29" s="45"/>
      <c r="AH29" s="18"/>
      <c r="AI29" s="45"/>
      <c r="AJ29" s="18"/>
      <c r="AK29" s="45"/>
      <c r="AL29" s="606"/>
    </row>
    <row r="30" spans="1:41" ht="34" customHeight="1" thickBot="1" x14ac:dyDescent="0.4">
      <c r="D30" s="18"/>
      <c r="E30" s="537"/>
      <c r="G30" s="45"/>
      <c r="H30" s="18"/>
      <c r="I30" s="18"/>
      <c r="J30" s="18"/>
      <c r="K30" s="45"/>
      <c r="L30" s="18"/>
      <c r="M30" s="45"/>
      <c r="N30" s="18"/>
      <c r="O30" s="45"/>
      <c r="P30" s="18"/>
      <c r="Q30" s="45"/>
      <c r="R30" s="18"/>
      <c r="S30" s="45"/>
      <c r="T30" s="18"/>
      <c r="U30" s="45"/>
      <c r="V30" s="18"/>
      <c r="W30" s="45"/>
      <c r="X30" s="18"/>
      <c r="Y30" s="45"/>
      <c r="Z30" s="18"/>
      <c r="AA30" s="45"/>
      <c r="AB30" s="18"/>
      <c r="AC30" s="45"/>
      <c r="AD30" s="45"/>
      <c r="AE30" s="45"/>
      <c r="AF30" s="45"/>
      <c r="AG30" s="45"/>
      <c r="AH30" s="45"/>
      <c r="AI30" s="45"/>
      <c r="AJ30" s="18"/>
      <c r="AK30" s="45"/>
      <c r="AL30" s="555"/>
      <c r="AO30" s="17"/>
    </row>
    <row r="31" spans="1:41" ht="33" customHeight="1" thickBot="1" x14ac:dyDescent="0.4">
      <c r="F31" s="830">
        <v>45732</v>
      </c>
      <c r="G31" s="831"/>
      <c r="H31" s="830">
        <v>46089</v>
      </c>
      <c r="I31" s="831"/>
      <c r="J31" s="830">
        <v>46103</v>
      </c>
      <c r="K31" s="831"/>
      <c r="L31" s="830">
        <v>46124</v>
      </c>
      <c r="M31" s="831"/>
      <c r="N31" s="830">
        <v>46138</v>
      </c>
      <c r="O31" s="831"/>
      <c r="P31" s="830">
        <v>46152</v>
      </c>
      <c r="Q31" s="831"/>
      <c r="R31" s="834">
        <v>46167</v>
      </c>
      <c r="S31" s="835"/>
      <c r="T31" s="834">
        <v>46187</v>
      </c>
      <c r="U31" s="835"/>
      <c r="V31" s="834">
        <v>46215</v>
      </c>
      <c r="W31" s="835"/>
      <c r="X31" s="834"/>
      <c r="Y31" s="835"/>
      <c r="Z31" s="834"/>
      <c r="AA31" s="835"/>
      <c r="AB31" s="834"/>
      <c r="AC31" s="835"/>
      <c r="AD31" s="845"/>
      <c r="AE31" s="846"/>
      <c r="AF31" s="834"/>
      <c r="AG31" s="835"/>
      <c r="AH31" s="834"/>
      <c r="AI31" s="835"/>
      <c r="AJ31" s="845"/>
      <c r="AK31" s="846"/>
    </row>
    <row r="32" spans="1:41" ht="48" customHeight="1" thickBot="1" x14ac:dyDescent="0.4">
      <c r="A32" s="889" t="s">
        <v>535</v>
      </c>
      <c r="B32" s="890"/>
      <c r="C32" s="890"/>
      <c r="D32" s="890"/>
      <c r="E32" s="891"/>
      <c r="F32" s="828" t="s">
        <v>410</v>
      </c>
      <c r="G32" s="829"/>
      <c r="H32" s="828" t="s">
        <v>570</v>
      </c>
      <c r="I32" s="829"/>
      <c r="J32" s="828" t="s">
        <v>590</v>
      </c>
      <c r="K32" s="829"/>
      <c r="L32" s="828" t="s">
        <v>597</v>
      </c>
      <c r="M32" s="829"/>
      <c r="N32" s="828" t="s">
        <v>710</v>
      </c>
      <c r="O32" s="829"/>
      <c r="P32" s="828" t="s">
        <v>714</v>
      </c>
      <c r="Q32" s="829"/>
      <c r="R32" s="832" t="s">
        <v>733</v>
      </c>
      <c r="S32" s="833"/>
      <c r="T32" s="832" t="s">
        <v>759</v>
      </c>
      <c r="U32" s="833"/>
      <c r="V32" s="832" t="s">
        <v>780</v>
      </c>
      <c r="W32" s="833"/>
      <c r="X32" s="853"/>
      <c r="Y32" s="854"/>
      <c r="Z32" s="853"/>
      <c r="AA32" s="854"/>
      <c r="AB32" s="853"/>
      <c r="AC32" s="854"/>
      <c r="AD32" s="853"/>
      <c r="AE32" s="854"/>
      <c r="AF32" s="853"/>
      <c r="AG32" s="855"/>
      <c r="AH32" s="853"/>
      <c r="AI32" s="854"/>
      <c r="AJ32" s="853"/>
      <c r="AK32" s="854"/>
      <c r="AL32" s="542" t="s">
        <v>94</v>
      </c>
    </row>
    <row r="33" spans="1:40" ht="23.25" customHeight="1" thickBot="1" x14ac:dyDescent="0.4">
      <c r="A33" s="542" t="s">
        <v>176</v>
      </c>
      <c r="B33" s="546" t="s">
        <v>2</v>
      </c>
      <c r="C33" s="546" t="s">
        <v>115</v>
      </c>
      <c r="D33" s="567" t="s">
        <v>3</v>
      </c>
      <c r="E33" s="542" t="s">
        <v>4</v>
      </c>
      <c r="F33" s="20" t="s">
        <v>5</v>
      </c>
      <c r="G33" s="74" t="s">
        <v>6</v>
      </c>
      <c r="H33" s="20" t="s">
        <v>5</v>
      </c>
      <c r="I33" s="74" t="s">
        <v>6</v>
      </c>
      <c r="J33" s="20" t="s">
        <v>5</v>
      </c>
      <c r="K33" s="74" t="s">
        <v>6</v>
      </c>
      <c r="L33" s="20" t="s">
        <v>5</v>
      </c>
      <c r="M33" s="74" t="s">
        <v>6</v>
      </c>
      <c r="N33" s="20" t="s">
        <v>5</v>
      </c>
      <c r="O33" s="74" t="s">
        <v>6</v>
      </c>
      <c r="P33" s="20" t="s">
        <v>5</v>
      </c>
      <c r="Q33" s="74" t="s">
        <v>6</v>
      </c>
      <c r="R33" s="20" t="s">
        <v>5</v>
      </c>
      <c r="S33" s="74" t="s">
        <v>6</v>
      </c>
      <c r="T33" s="20" t="s">
        <v>5</v>
      </c>
      <c r="U33" s="74" t="s">
        <v>6</v>
      </c>
      <c r="V33" s="20" t="s">
        <v>5</v>
      </c>
      <c r="W33" s="74" t="s">
        <v>6</v>
      </c>
      <c r="X33" s="20" t="s">
        <v>5</v>
      </c>
      <c r="Y33" s="74" t="s">
        <v>6</v>
      </c>
      <c r="Z33" s="20" t="s">
        <v>5</v>
      </c>
      <c r="AA33" s="74" t="s">
        <v>6</v>
      </c>
      <c r="AB33" s="20" t="s">
        <v>5</v>
      </c>
      <c r="AC33" s="74" t="s">
        <v>6</v>
      </c>
      <c r="AD33" s="20" t="s">
        <v>5</v>
      </c>
      <c r="AE33" s="74" t="s">
        <v>6</v>
      </c>
      <c r="AF33" s="20" t="s">
        <v>5</v>
      </c>
      <c r="AG33" s="74" t="s">
        <v>6</v>
      </c>
      <c r="AH33" s="20" t="s">
        <v>5</v>
      </c>
      <c r="AI33" s="74" t="s">
        <v>6</v>
      </c>
      <c r="AJ33" s="20" t="s">
        <v>5</v>
      </c>
      <c r="AK33" s="74" t="s">
        <v>6</v>
      </c>
      <c r="AL33" s="542"/>
      <c r="AM33" s="204" t="s">
        <v>217</v>
      </c>
      <c r="AN33" s="205" t="s">
        <v>217</v>
      </c>
    </row>
    <row r="34" spans="1:40" s="26" customFormat="1" ht="20.25" customHeight="1" x14ac:dyDescent="0.35">
      <c r="A34" s="607">
        <v>1</v>
      </c>
      <c r="B34" s="687" t="s">
        <v>758</v>
      </c>
      <c r="C34" s="62">
        <v>2018</v>
      </c>
      <c r="D34" s="682" t="s">
        <v>148</v>
      </c>
      <c r="E34" s="599">
        <f>G34+I34+K34+M34+O34+Q34+S34+U34+W34+Y34+AA34+AC34+AE34+AG34+AI34+AK34</f>
        <v>127.5</v>
      </c>
      <c r="F34" s="93"/>
      <c r="G34" s="626"/>
      <c r="H34" s="93"/>
      <c r="I34" s="94"/>
      <c r="J34" s="93"/>
      <c r="K34" s="94"/>
      <c r="L34" s="93"/>
      <c r="M34" s="94"/>
      <c r="N34" s="93"/>
      <c r="O34" s="94"/>
      <c r="P34" s="93"/>
      <c r="Q34" s="94"/>
      <c r="R34" s="93">
        <v>68</v>
      </c>
      <c r="S34" s="94">
        <v>52.5</v>
      </c>
      <c r="T34" s="93">
        <v>77</v>
      </c>
      <c r="U34" s="94">
        <v>75</v>
      </c>
      <c r="V34" s="93"/>
      <c r="W34" s="94"/>
      <c r="X34" s="93"/>
      <c r="Y34" s="94"/>
      <c r="Z34" s="93"/>
      <c r="AA34" s="47"/>
      <c r="AB34" s="93"/>
      <c r="AC34" s="94"/>
      <c r="AD34" s="99"/>
      <c r="AE34" s="94"/>
      <c r="AF34" s="93"/>
      <c r="AG34" s="94"/>
      <c r="AH34" s="93"/>
      <c r="AI34" s="94"/>
      <c r="AJ34" s="93"/>
      <c r="AK34" s="94"/>
      <c r="AL34" s="607">
        <v>1</v>
      </c>
      <c r="AM34" s="206">
        <v>1</v>
      </c>
      <c r="AN34" s="94">
        <v>75</v>
      </c>
    </row>
    <row r="35" spans="1:40" s="26" customFormat="1" ht="20.25" customHeight="1" x14ac:dyDescent="0.35">
      <c r="A35" s="576">
        <v>4</v>
      </c>
      <c r="B35" s="688" t="s">
        <v>428</v>
      </c>
      <c r="C35" s="62">
        <v>2017</v>
      </c>
      <c r="D35" s="662" t="s">
        <v>59</v>
      </c>
      <c r="E35" s="599">
        <f>G35+I35+K35+M35+O35+Q35+S35+U35+W35+Y35+AA35+AC35+AE35+AG35+AI35+AK35</f>
        <v>75</v>
      </c>
      <c r="F35" s="93">
        <v>47</v>
      </c>
      <c r="G35" s="94">
        <v>75</v>
      </c>
      <c r="H35" s="93"/>
      <c r="I35" s="626"/>
      <c r="J35" s="93"/>
      <c r="K35" s="94"/>
      <c r="L35" s="93"/>
      <c r="M35" s="94"/>
      <c r="N35" s="93"/>
      <c r="O35" s="94"/>
      <c r="P35" s="93"/>
      <c r="Q35" s="94"/>
      <c r="R35" s="93"/>
      <c r="S35" s="94"/>
      <c r="T35" s="93"/>
      <c r="U35" s="94"/>
      <c r="V35" s="93"/>
      <c r="W35" s="94"/>
      <c r="X35" s="93"/>
      <c r="Y35" s="94"/>
      <c r="Z35" s="93"/>
      <c r="AA35" s="47"/>
      <c r="AB35" s="93"/>
      <c r="AC35" s="94"/>
      <c r="AD35" s="99"/>
      <c r="AE35" s="94"/>
      <c r="AF35" s="93"/>
      <c r="AG35" s="94"/>
      <c r="AH35" s="93"/>
      <c r="AI35" s="94"/>
      <c r="AJ35" s="93"/>
      <c r="AK35" s="94"/>
      <c r="AL35" s="576">
        <v>4</v>
      </c>
      <c r="AM35" s="207">
        <f t="shared" ref="AM35:AM43" si="3">AM34+1</f>
        <v>2</v>
      </c>
      <c r="AN35" s="94">
        <v>52.5</v>
      </c>
    </row>
    <row r="36" spans="1:40" s="26" customFormat="1" ht="20.25" customHeight="1" x14ac:dyDescent="0.35">
      <c r="A36" s="576">
        <v>5</v>
      </c>
      <c r="B36" s="680" t="s">
        <v>757</v>
      </c>
      <c r="C36" s="62">
        <v>2018</v>
      </c>
      <c r="D36" s="681" t="s">
        <v>117</v>
      </c>
      <c r="E36" s="599">
        <f>G36+I36+K36+M36+O36+Q36+S36+U36+W36+Y36+AA36+AC36+AE36+AG36+AI36+AK36</f>
        <v>75</v>
      </c>
      <c r="F36" s="93"/>
      <c r="G36" s="626"/>
      <c r="H36" s="93"/>
      <c r="I36" s="94"/>
      <c r="J36" s="93"/>
      <c r="K36" s="94"/>
      <c r="L36" s="93"/>
      <c r="M36" s="94"/>
      <c r="N36" s="93"/>
      <c r="O36" s="94"/>
      <c r="P36" s="93"/>
      <c r="Q36" s="94"/>
      <c r="R36" s="93">
        <v>49</v>
      </c>
      <c r="S36" s="94">
        <v>75</v>
      </c>
      <c r="T36" s="93"/>
      <c r="U36" s="94"/>
      <c r="V36" s="93"/>
      <c r="W36" s="94"/>
      <c r="X36" s="93"/>
      <c r="Y36" s="94"/>
      <c r="Z36" s="93"/>
      <c r="AA36" s="47"/>
      <c r="AB36" s="93"/>
      <c r="AC36" s="94"/>
      <c r="AD36" s="99"/>
      <c r="AE36" s="94"/>
      <c r="AF36" s="93"/>
      <c r="AG36" s="94"/>
      <c r="AH36" s="93"/>
      <c r="AI36" s="94"/>
      <c r="AJ36" s="93"/>
      <c r="AK36" s="94"/>
      <c r="AL36" s="576">
        <v>4</v>
      </c>
      <c r="AM36" s="206">
        <f t="shared" si="3"/>
        <v>3</v>
      </c>
      <c r="AN36" s="94">
        <v>37.5</v>
      </c>
    </row>
    <row r="37" spans="1:40" s="26" customFormat="1" ht="20.25" customHeight="1" x14ac:dyDescent="0.35">
      <c r="A37" s="576">
        <v>5</v>
      </c>
      <c r="B37" s="160"/>
      <c r="C37" s="48"/>
      <c r="D37" s="165"/>
      <c r="E37" s="599">
        <f>G37+I37+K37+M37+O37+Q37+S37+U37+W37+Y37+AA37+AC37+AE37+AG37+AI37+AK37</f>
        <v>0</v>
      </c>
      <c r="F37" s="95"/>
      <c r="G37" s="96"/>
      <c r="H37" s="95"/>
      <c r="I37" s="96"/>
      <c r="J37" s="95"/>
      <c r="K37" s="96"/>
      <c r="L37" s="95"/>
      <c r="M37" s="96"/>
      <c r="N37" s="95"/>
      <c r="O37" s="96"/>
      <c r="P37" s="95"/>
      <c r="Q37" s="96"/>
      <c r="R37" s="95"/>
      <c r="S37" s="96"/>
      <c r="T37" s="95"/>
      <c r="U37" s="96"/>
      <c r="V37" s="95"/>
      <c r="W37" s="96"/>
      <c r="X37" s="95"/>
      <c r="Y37" s="96"/>
      <c r="Z37" s="95"/>
      <c r="AA37" s="164"/>
      <c r="AB37" s="93"/>
      <c r="AC37" s="94"/>
      <c r="AD37" s="102"/>
      <c r="AE37" s="96"/>
      <c r="AF37" s="95"/>
      <c r="AG37" s="96"/>
      <c r="AH37" s="95"/>
      <c r="AI37" s="96"/>
      <c r="AJ37" s="95"/>
      <c r="AK37" s="96"/>
      <c r="AL37" s="576">
        <v>5</v>
      </c>
      <c r="AM37" s="207">
        <f t="shared" si="3"/>
        <v>4</v>
      </c>
      <c r="AN37" s="94">
        <v>30</v>
      </c>
    </row>
    <row r="38" spans="1:40" s="26" customFormat="1" ht="20.25" customHeight="1" x14ac:dyDescent="0.35">
      <c r="A38" s="577">
        <v>6</v>
      </c>
      <c r="B38" s="160"/>
      <c r="C38" s="48"/>
      <c r="D38" s="165"/>
      <c r="E38" s="599">
        <f>G38+I38+K38+M38+O38+Q38+S38+U38+W38+Y38+AA38+AC38+AE38+AG38+AI38+AK38</f>
        <v>0</v>
      </c>
      <c r="F38" s="95"/>
      <c r="G38" s="96"/>
      <c r="H38" s="95"/>
      <c r="I38" s="96"/>
      <c r="J38" s="95"/>
      <c r="K38" s="96"/>
      <c r="L38" s="95"/>
      <c r="M38" s="96"/>
      <c r="N38" s="95"/>
      <c r="O38" s="96"/>
      <c r="P38" s="95"/>
      <c r="Q38" s="96"/>
      <c r="R38" s="95"/>
      <c r="S38" s="96"/>
      <c r="T38" s="95"/>
      <c r="U38" s="96"/>
      <c r="V38" s="95"/>
      <c r="W38" s="96"/>
      <c r="X38" s="95"/>
      <c r="Y38" s="96"/>
      <c r="Z38" s="95"/>
      <c r="AA38" s="164"/>
      <c r="AB38" s="93"/>
      <c r="AC38" s="94"/>
      <c r="AD38" s="102"/>
      <c r="AE38" s="96"/>
      <c r="AF38" s="95"/>
      <c r="AG38" s="96"/>
      <c r="AH38" s="95"/>
      <c r="AI38" s="96"/>
      <c r="AJ38" s="95"/>
      <c r="AK38" s="96"/>
      <c r="AL38" s="577">
        <v>6</v>
      </c>
      <c r="AM38" s="206">
        <f t="shared" si="3"/>
        <v>5</v>
      </c>
      <c r="AN38" s="94">
        <v>22.5</v>
      </c>
    </row>
    <row r="39" spans="1:40" s="26" customFormat="1" ht="20.25" customHeight="1" x14ac:dyDescent="0.35">
      <c r="A39" s="577"/>
      <c r="B39" s="160"/>
      <c r="C39" s="48"/>
      <c r="D39" s="165"/>
      <c r="E39" s="599">
        <f t="shared" ref="E39:E40" si="4">G39+I39+K39+M39+O39+Q39+S39+U39+W39+Y39+AA39+AC39+AE39+AG39+AI39+AK39</f>
        <v>0</v>
      </c>
      <c r="F39" s="95"/>
      <c r="G39" s="96"/>
      <c r="H39" s="95"/>
      <c r="I39" s="96"/>
      <c r="J39" s="95"/>
      <c r="K39" s="96"/>
      <c r="L39" s="95"/>
      <c r="M39" s="96"/>
      <c r="N39" s="95"/>
      <c r="O39" s="96"/>
      <c r="P39" s="95"/>
      <c r="Q39" s="96"/>
      <c r="R39" s="95"/>
      <c r="S39" s="96"/>
      <c r="T39" s="95"/>
      <c r="U39" s="96"/>
      <c r="V39" s="95"/>
      <c r="W39" s="96"/>
      <c r="X39" s="95"/>
      <c r="Y39" s="96"/>
      <c r="Z39" s="95"/>
      <c r="AA39" s="164"/>
      <c r="AB39" s="93"/>
      <c r="AC39" s="94"/>
      <c r="AD39" s="102"/>
      <c r="AE39" s="96"/>
      <c r="AF39" s="95"/>
      <c r="AG39" s="96"/>
      <c r="AH39" s="95"/>
      <c r="AI39" s="96"/>
      <c r="AJ39" s="95"/>
      <c r="AK39" s="96"/>
      <c r="AL39" s="577"/>
      <c r="AM39" s="207">
        <f t="shared" si="3"/>
        <v>6</v>
      </c>
      <c r="AN39" s="94">
        <v>15</v>
      </c>
    </row>
    <row r="40" spans="1:40" s="26" customFormat="1" ht="20.25" customHeight="1" x14ac:dyDescent="0.35">
      <c r="A40" s="577"/>
      <c r="B40" s="160"/>
      <c r="C40" s="48"/>
      <c r="D40" s="165"/>
      <c r="E40" s="599">
        <f t="shared" si="4"/>
        <v>0</v>
      </c>
      <c r="F40" s="95"/>
      <c r="G40" s="96"/>
      <c r="H40" s="95"/>
      <c r="I40" s="96"/>
      <c r="J40" s="95"/>
      <c r="K40" s="96"/>
      <c r="L40" s="95"/>
      <c r="M40" s="96"/>
      <c r="N40" s="95"/>
      <c r="O40" s="96"/>
      <c r="P40" s="95"/>
      <c r="Q40" s="96"/>
      <c r="R40" s="95"/>
      <c r="S40" s="96"/>
      <c r="T40" s="95"/>
      <c r="U40" s="96"/>
      <c r="V40" s="95"/>
      <c r="W40" s="96"/>
      <c r="X40" s="95"/>
      <c r="Y40" s="96"/>
      <c r="Z40" s="95"/>
      <c r="AA40" s="164"/>
      <c r="AB40" s="93"/>
      <c r="AC40" s="94"/>
      <c r="AD40" s="102"/>
      <c r="AE40" s="96"/>
      <c r="AF40" s="95"/>
      <c r="AG40" s="96"/>
      <c r="AH40" s="95"/>
      <c r="AI40" s="96"/>
      <c r="AJ40" s="95"/>
      <c r="AK40" s="96"/>
      <c r="AL40" s="577"/>
      <c r="AM40" s="206">
        <f t="shared" si="3"/>
        <v>7</v>
      </c>
      <c r="AN40" s="94">
        <v>12</v>
      </c>
    </row>
    <row r="41" spans="1:40" s="26" customFormat="1" ht="20.25" customHeight="1" thickBot="1" x14ac:dyDescent="0.4">
      <c r="A41" s="578"/>
      <c r="B41" s="162"/>
      <c r="C41" s="49"/>
      <c r="D41" s="170"/>
      <c r="E41" s="553"/>
      <c r="F41" s="97"/>
      <c r="G41" s="98"/>
      <c r="H41" s="97"/>
      <c r="I41" s="98"/>
      <c r="J41" s="97"/>
      <c r="K41" s="98"/>
      <c r="L41" s="97"/>
      <c r="M41" s="98"/>
      <c r="N41" s="97"/>
      <c r="O41" s="98"/>
      <c r="P41" s="97"/>
      <c r="Q41" s="98"/>
      <c r="R41" s="97"/>
      <c r="S41" s="98"/>
      <c r="T41" s="97"/>
      <c r="U41" s="98"/>
      <c r="V41" s="97"/>
      <c r="W41" s="98"/>
      <c r="X41" s="97"/>
      <c r="Y41" s="98"/>
      <c r="Z41" s="97"/>
      <c r="AA41" s="314"/>
      <c r="AB41" s="97"/>
      <c r="AC41" s="98"/>
      <c r="AD41" s="103"/>
      <c r="AE41" s="98"/>
      <c r="AF41" s="97"/>
      <c r="AG41" s="98"/>
      <c r="AH41" s="97"/>
      <c r="AI41" s="98"/>
      <c r="AJ41" s="97"/>
      <c r="AK41" s="98"/>
      <c r="AL41" s="578"/>
      <c r="AM41" s="207">
        <f t="shared" si="3"/>
        <v>8</v>
      </c>
      <c r="AN41" s="94">
        <v>9</v>
      </c>
    </row>
    <row r="42" spans="1:40" s="26" customFormat="1" ht="20.25" customHeight="1" thickBot="1" x14ac:dyDescent="0.4">
      <c r="A42" s="551"/>
      <c r="B42" s="17"/>
      <c r="C42" s="18"/>
      <c r="D42" s="17"/>
      <c r="E42" s="551"/>
      <c r="G42" s="159">
        <f>SUM(G34:G40)</f>
        <v>75</v>
      </c>
      <c r="I42" s="159">
        <f>SUM(I34:I40)</f>
        <v>0</v>
      </c>
      <c r="K42" s="159">
        <f>SUM(K34:K40)</f>
        <v>0</v>
      </c>
      <c r="M42" s="159">
        <f>SUM(M34:M40)</f>
        <v>0</v>
      </c>
      <c r="O42" s="159">
        <f>SUM(O34:O40)</f>
        <v>0</v>
      </c>
      <c r="Q42" s="159">
        <f>SUM(Q34:Q40)</f>
        <v>0</v>
      </c>
      <c r="S42" s="159">
        <f>SUM(S34:S40)</f>
        <v>127.5</v>
      </c>
      <c r="U42" s="159">
        <f>SUM(U34:U40)</f>
        <v>75</v>
      </c>
      <c r="W42" s="159">
        <f>SUM(W34:W40)</f>
        <v>0</v>
      </c>
      <c r="Y42" s="159">
        <f>SUM(Y34:Y40)</f>
        <v>0</v>
      </c>
      <c r="AA42" s="159">
        <f>SUM(AA34:AA40)</f>
        <v>0</v>
      </c>
      <c r="AC42" s="159">
        <f>SUM(AC34:AC40)</f>
        <v>0</v>
      </c>
      <c r="AE42" s="159">
        <f>SUM(AE34:AE40)</f>
        <v>0</v>
      </c>
      <c r="AG42" s="159">
        <f>SUM(AG34:AG40)</f>
        <v>0</v>
      </c>
      <c r="AI42" s="159">
        <f>SUM(AI34:AI40)</f>
        <v>0</v>
      </c>
      <c r="AK42" s="159">
        <f>SUM(AK34:AK40)</f>
        <v>0</v>
      </c>
      <c r="AL42" s="551"/>
      <c r="AM42" s="206">
        <f t="shared" si="3"/>
        <v>9</v>
      </c>
      <c r="AN42" s="94">
        <v>6</v>
      </c>
    </row>
    <row r="43" spans="1:40" ht="18" customHeight="1" thickBot="1" x14ac:dyDescent="0.4">
      <c r="E43" s="537"/>
      <c r="G43" s="45"/>
      <c r="H43" s="18"/>
      <c r="I43" s="18"/>
      <c r="J43" s="18"/>
      <c r="K43" s="45"/>
      <c r="L43" s="18"/>
      <c r="M43" s="45"/>
      <c r="N43" s="18"/>
      <c r="O43" s="45"/>
      <c r="P43" s="18"/>
      <c r="Q43" s="45"/>
      <c r="R43" s="18"/>
      <c r="S43" s="45"/>
      <c r="T43" s="18"/>
      <c r="U43" s="45"/>
      <c r="V43" s="18"/>
      <c r="W43" s="45"/>
      <c r="X43" s="18"/>
      <c r="Y43" s="45"/>
      <c r="Z43" s="18"/>
      <c r="AA43" s="45"/>
      <c r="AB43" s="18"/>
      <c r="AC43" s="45"/>
      <c r="AD43" s="45"/>
      <c r="AE43" s="45"/>
      <c r="AF43" s="45"/>
      <c r="AG43" s="45"/>
      <c r="AH43" s="45"/>
      <c r="AI43" s="45"/>
      <c r="AJ43" s="18"/>
      <c r="AK43" s="45"/>
      <c r="AL43" s="555"/>
      <c r="AM43" s="207">
        <f t="shared" si="3"/>
        <v>10</v>
      </c>
      <c r="AN43" s="94">
        <v>3</v>
      </c>
    </row>
    <row r="44" spans="1:40" ht="48" customHeight="1" thickBot="1" x14ac:dyDescent="0.4">
      <c r="B44" s="856" t="s">
        <v>529</v>
      </c>
      <c r="C44" s="857"/>
      <c r="D44" s="858"/>
      <c r="E44" s="541"/>
      <c r="F44" s="142"/>
      <c r="G44" s="143" t="s">
        <v>271</v>
      </c>
      <c r="I44" s="27"/>
      <c r="J44" s="27"/>
      <c r="K44" s="27"/>
      <c r="L44" s="88"/>
      <c r="M44" s="225"/>
      <c r="N44" s="143" t="s">
        <v>272</v>
      </c>
      <c r="O44" s="45"/>
      <c r="P44" s="18"/>
      <c r="Q44" s="45"/>
      <c r="R44" s="18"/>
      <c r="S44" s="158"/>
      <c r="T44" s="143" t="s">
        <v>302</v>
      </c>
      <c r="U44" s="24"/>
      <c r="V44" s="24"/>
      <c r="W44" s="24"/>
      <c r="AM44" s="202"/>
      <c r="AN44" s="203">
        <f>SUM(AN34:AN43)</f>
        <v>262.5</v>
      </c>
    </row>
    <row r="46" spans="1:40" ht="26" customHeight="1" x14ac:dyDescent="0.35">
      <c r="H46" s="16"/>
    </row>
    <row r="47" spans="1:40" ht="21" customHeight="1" x14ac:dyDescent="0.35"/>
    <row r="48" spans="1:40" x14ac:dyDescent="0.35">
      <c r="H48" s="16"/>
    </row>
    <row r="61" spans="1:38" x14ac:dyDescent="0.35">
      <c r="M61" s="16"/>
      <c r="N61" s="16"/>
      <c r="P61" s="16"/>
      <c r="R61" s="16"/>
      <c r="T61" s="16"/>
      <c r="V61" s="16"/>
      <c r="X61" s="16"/>
      <c r="Z61" s="16"/>
      <c r="AB61" s="16"/>
      <c r="AJ61" s="16"/>
    </row>
    <row r="62" spans="1:38" x14ac:dyDescent="0.35">
      <c r="B62" s="16"/>
      <c r="C62" s="65"/>
      <c r="D62" s="16"/>
    </row>
    <row r="63" spans="1:38" x14ac:dyDescent="0.35">
      <c r="B63" s="16"/>
      <c r="C63" s="65"/>
      <c r="D63" s="16"/>
    </row>
    <row r="64" spans="1:38" x14ac:dyDescent="0.35">
      <c r="A64" s="541"/>
      <c r="B64" s="16"/>
      <c r="C64" s="65"/>
      <c r="D64" s="16"/>
      <c r="E64" s="541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541"/>
    </row>
    <row r="65" spans="1:38" x14ac:dyDescent="0.35">
      <c r="A65" s="541"/>
      <c r="B65" s="16"/>
      <c r="C65" s="65"/>
      <c r="D65" s="16"/>
      <c r="E65" s="541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541"/>
    </row>
    <row r="66" spans="1:38" x14ac:dyDescent="0.35">
      <c r="A66" s="541"/>
      <c r="B66" s="16"/>
      <c r="C66" s="65"/>
      <c r="D66" s="16"/>
      <c r="E66" s="541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541"/>
    </row>
    <row r="67" spans="1:38" x14ac:dyDescent="0.35">
      <c r="A67" s="541"/>
      <c r="B67" s="16"/>
      <c r="C67" s="65"/>
      <c r="D67" s="16"/>
      <c r="E67" s="541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541"/>
    </row>
    <row r="68" spans="1:38" x14ac:dyDescent="0.35">
      <c r="A68" s="541"/>
      <c r="B68" s="16"/>
      <c r="C68" s="65"/>
      <c r="D68" s="16"/>
      <c r="E68" s="541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541"/>
    </row>
    <row r="69" spans="1:38" x14ac:dyDescent="0.35">
      <c r="A69" s="541"/>
      <c r="B69" s="16"/>
      <c r="C69" s="65"/>
      <c r="D69" s="16"/>
      <c r="E69" s="541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541"/>
    </row>
    <row r="70" spans="1:38" x14ac:dyDescent="0.35">
      <c r="A70" s="541"/>
      <c r="B70" s="16"/>
      <c r="C70" s="65"/>
      <c r="D70" s="16"/>
      <c r="E70" s="541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541"/>
    </row>
    <row r="71" spans="1:38" x14ac:dyDescent="0.35">
      <c r="A71" s="541"/>
      <c r="B71" s="16"/>
      <c r="C71" s="65"/>
      <c r="D71" s="16"/>
      <c r="E71" s="541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541"/>
    </row>
    <row r="72" spans="1:38" x14ac:dyDescent="0.35">
      <c r="A72" s="541"/>
      <c r="B72" s="16"/>
      <c r="C72" s="65"/>
      <c r="D72" s="16"/>
      <c r="E72" s="541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541"/>
    </row>
    <row r="73" spans="1:38" x14ac:dyDescent="0.35">
      <c r="A73" s="541"/>
      <c r="B73" s="16"/>
      <c r="C73" s="65"/>
      <c r="D73" s="16"/>
      <c r="E73" s="541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541"/>
    </row>
    <row r="74" spans="1:38" x14ac:dyDescent="0.35">
      <c r="A74" s="541"/>
      <c r="B74" s="16"/>
      <c r="C74" s="65"/>
      <c r="D74" s="16"/>
      <c r="E74" s="541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541"/>
    </row>
    <row r="75" spans="1:38" x14ac:dyDescent="0.35">
      <c r="A75" s="541"/>
      <c r="B75" s="16"/>
      <c r="C75" s="65"/>
      <c r="D75" s="16"/>
      <c r="E75" s="541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541"/>
    </row>
    <row r="76" spans="1:38" x14ac:dyDescent="0.35">
      <c r="A76" s="541"/>
      <c r="B76" s="16"/>
      <c r="C76" s="65"/>
      <c r="D76" s="16"/>
      <c r="E76" s="541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541"/>
    </row>
    <row r="77" spans="1:38" x14ac:dyDescent="0.35">
      <c r="A77" s="541"/>
      <c r="B77" s="16"/>
      <c r="C77" s="65"/>
      <c r="D77" s="16"/>
      <c r="E77" s="541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541"/>
    </row>
    <row r="78" spans="1:38" x14ac:dyDescent="0.35">
      <c r="A78" s="541"/>
      <c r="E78" s="541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541"/>
    </row>
    <row r="79" spans="1:38" x14ac:dyDescent="0.35">
      <c r="A79" s="541"/>
      <c r="E79" s="541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541"/>
    </row>
  </sheetData>
  <sheetProtection algorithmName="SHA-512" hashValue="cXNFi/XvV60xlz2PXnMmDSbWG1ULx3/4uz2x7PmZJgvRhhhB3c5NIbzaWSy2TYbFr6C1+TWllkmnOkio6LzYbQ==" saltValue="YAeWB8C8b01cayTAPUo4Bw==" spinCount="100000" sheet="1"/>
  <sortState ref="B6:AL24">
    <sortCondition descending="1" ref="E6:E24"/>
  </sortState>
  <customSheetViews>
    <customSheetView guid="{58E021BF-97D1-4B64-8CE7-89613EB62F48}" scale="75" showPageBreaks="1" hiddenRows="1" hiddenColumns="1">
      <pane xSplit="2" ySplit="1" topLeftCell="C2" activePane="bottomRight" state="frozen"/>
      <selection pane="bottomRight" activeCell="A67" sqref="A67:XFD72"/>
      <pageMargins left="3.937007874015748E-2" right="3.937007874015748E-2" top="0.35433070866141736" bottom="0.43307086614173229" header="0.31496062992125984" footer="0.31496062992125984"/>
      <pageSetup paperSize="9" scale="45" orientation="portrait" r:id="rId1"/>
    </customSheetView>
  </customSheetViews>
  <mergeCells count="69">
    <mergeCell ref="AJ3:AK3"/>
    <mergeCell ref="AJ4:AK4"/>
    <mergeCell ref="AJ31:AK31"/>
    <mergeCell ref="AJ32:AK32"/>
    <mergeCell ref="T32:U32"/>
    <mergeCell ref="V32:W32"/>
    <mergeCell ref="Z32:AA32"/>
    <mergeCell ref="AF31:AG31"/>
    <mergeCell ref="X31:Y31"/>
    <mergeCell ref="AH3:AI3"/>
    <mergeCell ref="AH4:AI4"/>
    <mergeCell ref="AB4:AC4"/>
    <mergeCell ref="AB3:AC3"/>
    <mergeCell ref="X32:Y32"/>
    <mergeCell ref="AD31:AE31"/>
    <mergeCell ref="AD32:AE32"/>
    <mergeCell ref="AB31:AC31"/>
    <mergeCell ref="AH31:AI31"/>
    <mergeCell ref="AH32:AI32"/>
    <mergeCell ref="Z31:AA31"/>
    <mergeCell ref="Z4:AA4"/>
    <mergeCell ref="AB32:AC32"/>
    <mergeCell ref="AF32:AG32"/>
    <mergeCell ref="AD4:AE4"/>
    <mergeCell ref="V3:W3"/>
    <mergeCell ref="Z3:AA3"/>
    <mergeCell ref="AF3:AG3"/>
    <mergeCell ref="AF4:AG4"/>
    <mergeCell ref="A1:AL1"/>
    <mergeCell ref="F3:G3"/>
    <mergeCell ref="H3:I3"/>
    <mergeCell ref="J3:K3"/>
    <mergeCell ref="L3:M3"/>
    <mergeCell ref="N3:O3"/>
    <mergeCell ref="P3:Q3"/>
    <mergeCell ref="R3:S3"/>
    <mergeCell ref="T3:U3"/>
    <mergeCell ref="X3:Y3"/>
    <mergeCell ref="AD3:AE3"/>
    <mergeCell ref="P4:Q4"/>
    <mergeCell ref="N4:O4"/>
    <mergeCell ref="L31:M31"/>
    <mergeCell ref="N31:O31"/>
    <mergeCell ref="R31:S31"/>
    <mergeCell ref="R32:S32"/>
    <mergeCell ref="N32:O32"/>
    <mergeCell ref="P31:Q31"/>
    <mergeCell ref="P32:Q32"/>
    <mergeCell ref="T4:U4"/>
    <mergeCell ref="R4:S4"/>
    <mergeCell ref="X4:Y4"/>
    <mergeCell ref="V31:W31"/>
    <mergeCell ref="V4:W4"/>
    <mergeCell ref="T31:U31"/>
    <mergeCell ref="B44:D44"/>
    <mergeCell ref="A32:E32"/>
    <mergeCell ref="H4:I4"/>
    <mergeCell ref="J4:K4"/>
    <mergeCell ref="L4:M4"/>
    <mergeCell ref="F4:G4"/>
    <mergeCell ref="A4:E4"/>
    <mergeCell ref="F31:G31"/>
    <mergeCell ref="H31:I31"/>
    <mergeCell ref="J31:K31"/>
    <mergeCell ref="B29:D29"/>
    <mergeCell ref="F32:G32"/>
    <mergeCell ref="H32:I32"/>
    <mergeCell ref="J32:K32"/>
    <mergeCell ref="L32:M32"/>
  </mergeCells>
  <pageMargins left="3.937007874015748E-2" right="3.937007874015748E-2" top="0.35433070866141736" bottom="0.43307086614173229" header="0.31496062992125984" footer="0.31496062992125984"/>
  <pageSetup paperSize="9" scale="4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INTERCLUBES</vt:lpstr>
      <vt:lpstr>VAR. JUV-18</vt:lpstr>
      <vt:lpstr>VAR. PRE-JUV</vt:lpstr>
      <vt:lpstr>MUJ - JUV</vt:lpstr>
      <vt:lpstr>MUJ. PRE-JUV</vt:lpstr>
      <vt:lpstr>VAR. INFANTILES</vt:lpstr>
      <vt:lpstr>ALBATROS </vt:lpstr>
      <vt:lpstr>EAGLES </vt:lpstr>
      <vt:lpstr>BIRDIES </vt:lpstr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Guillermo Parmigiani</cp:lastModifiedBy>
  <cp:lastPrinted>2024-04-11T22:29:10Z</cp:lastPrinted>
  <dcterms:created xsi:type="dcterms:W3CDTF">2011-04-07T02:08:36Z</dcterms:created>
  <dcterms:modified xsi:type="dcterms:W3CDTF">2026-07-20T15:36:48Z</dcterms:modified>
</cp:coreProperties>
</file>